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AL Lavori" sheetId="1" state="visible" r:id="rId1"/>
    <sheet xmlns:r="http://schemas.openxmlformats.org/officeDocument/2006/relationships" name="Rendiconto SAL" sheetId="2" state="visible" r:id="rId2"/>
    <sheet xmlns:r="http://schemas.openxmlformats.org/officeDocument/2006/relationships" name="Cronoprogramma" sheetId="3" state="visible" r:id="rId3"/>
    <sheet xmlns:r="http://schemas.openxmlformats.org/officeDocument/2006/relationships" name="Documentazione" sheetId="4" state="visible" r:id="rId4"/>
    <sheet xmlns:r="http://schemas.openxmlformats.org/officeDocument/2006/relationships" name="Parametri" sheetId="5" state="visible" r:id="rId5"/>
    <sheet xmlns:r="http://schemas.openxmlformats.org/officeDocument/2006/relationships" name="Istruzioni" sheetId="6" state="visible" r:id="rId6"/>
  </sheets>
  <definedNames>
    <definedName name="_xlnm.Print_Titles" localSheetId="0">'SAL Lavori'!1:7</definedName>
    <definedName name="_xlnm.Print_Titles" localSheetId="3">'Documentazione'!1:3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0&quot;%&quot;"/>
  </numFmts>
  <fonts count="15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b val="1"/>
      <color rgb="00FFFFFF"/>
      <sz val="16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b val="1"/>
      <color rgb="00FFFFFF"/>
      <sz val="12"/>
    </font>
    <font>
      <name val="Calibri"/>
      <color rgb="00333333"/>
      <sz val="10"/>
    </font>
    <font>
      <name val="Calibri"/>
      <b val="1"/>
      <color rgb="00FFFFFF"/>
      <sz val="14"/>
    </font>
    <font>
      <name val="Calibri"/>
      <b val="1"/>
      <color rgb="00064E3B"/>
      <sz val="10"/>
    </font>
    <font>
      <name val="Calibri"/>
      <i val="1"/>
      <color rgb="00555555"/>
      <sz val="9"/>
    </font>
    <font>
      <name val="Calibri"/>
      <color rgb="0014B8A6"/>
      <sz val="8"/>
    </font>
    <font>
      <name val="Calibri"/>
      <b val="1"/>
      <color rgb="00FFFFFF"/>
      <sz val="15"/>
    </font>
    <font>
      <name val="Calibri"/>
      <sz val="9"/>
    </font>
  </fonts>
  <fills count="14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E0F2F1"/>
      </patternFill>
    </fill>
    <fill>
      <patternFill patternType="solid">
        <fgColor rgb="00FFFBEB"/>
      </patternFill>
    </fill>
    <fill>
      <patternFill patternType="solid">
        <fgColor rgb="0014B8A6"/>
      </patternFill>
    </fill>
    <fill>
      <patternFill patternType="solid">
        <fgColor rgb="00FFFFFF"/>
      </patternFill>
    </fill>
    <fill>
      <patternFill patternType="solid">
        <fgColor rgb="00F0FDFA"/>
      </patternFill>
    </fill>
    <fill>
      <patternFill patternType="solid">
        <fgColor rgb="00064E3B"/>
      </patternFill>
    </fill>
    <fill>
      <patternFill patternType="solid">
        <fgColor rgb="0022C55E"/>
      </patternFill>
    </fill>
    <fill>
      <patternFill patternType="solid">
        <fgColor rgb="003B82F6"/>
      </patternFill>
    </fill>
    <fill>
      <patternFill patternType="solid">
        <fgColor rgb="00EAB308"/>
      </patternFill>
    </fill>
    <fill>
      <patternFill patternType="solid">
        <fgColor rgb="00DC2626"/>
      </patternFill>
    </fill>
    <fill>
      <patternFill patternType="solid">
        <fgColor rgb="00FFFDE7"/>
      </patternFill>
    </fill>
  </fills>
  <borders count="6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  <border>
      <left/>
      <right/>
      <top style="thin">
        <color rgb="00AAAAAA"/>
      </top>
      <bottom/>
      <diagonal/>
    </border>
    <border>
      <left/>
      <right style="thin">
        <color rgb="00AAAAAA"/>
      </right>
      <top style="thin">
        <color rgb="00AAAAAA"/>
      </top>
      <bottom/>
      <diagonal/>
    </border>
    <border>
      <left/>
      <right/>
      <top style="thin">
        <color rgb="00AAAAAA"/>
      </top>
      <bottom style="thin">
        <color rgb="00AAAAAA"/>
      </bottom>
      <diagonal/>
    </border>
    <border>
      <left/>
      <right style="thin">
        <color rgb="00AAAAAA"/>
      </right>
      <top style="thin">
        <color rgb="00AAAAAA"/>
      </top>
      <bottom style="thin">
        <color rgb="00AAAAAA"/>
      </bottom>
      <diagonal/>
    </border>
  </borders>
  <cellStyleXfs count="1">
    <xf numFmtId="0" fontId="0" fillId="0" borderId="0"/>
  </cellStyleXfs>
  <cellXfs count="54">
    <xf numFmtId="0" fontId="0" fillId="0" borderId="0" pivotButton="0" quotePrefix="0" xfId="0"/>
    <xf numFmtId="0" fontId="0" fillId="2" borderId="0" pivotButton="0" quotePrefix="0" xfId="0"/>
    <xf numFmtId="0" fontId="2" fillId="2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5" fillId="2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left" vertical="center" wrapText="1"/>
    </xf>
    <xf numFmtId="4" fontId="4" fillId="6" borderId="1" applyAlignment="1" pivotButton="0" quotePrefix="0" xfId="0">
      <alignment horizontal="center" vertical="center" wrapText="1"/>
    </xf>
    <xf numFmtId="164" fontId="4" fillId="6" borderId="1" applyAlignment="1" pivotButton="0" quotePrefix="0" xfId="0">
      <alignment horizontal="center" vertical="center" wrapText="1"/>
    </xf>
    <xf numFmtId="165" fontId="4" fillId="6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left" vertical="center" wrapText="1"/>
    </xf>
    <xf numFmtId="4" fontId="4" fillId="7" borderId="1" applyAlignment="1" pivotButton="0" quotePrefix="0" xfId="0">
      <alignment horizontal="center" vertical="center" wrapText="1"/>
    </xf>
    <xf numFmtId="164" fontId="4" fillId="7" borderId="1" applyAlignment="1" pivotButton="0" quotePrefix="0" xfId="0">
      <alignment horizontal="center" vertical="center" wrapText="1"/>
    </xf>
    <xf numFmtId="165" fontId="4" fillId="7" borderId="1" applyAlignment="1" pivotButton="0" quotePrefix="0" xfId="0">
      <alignment horizontal="center" vertical="center" wrapText="1"/>
    </xf>
    <xf numFmtId="164" fontId="6" fillId="2" borderId="1" applyAlignment="1" pivotButton="0" quotePrefix="0" xfId="0">
      <alignment horizontal="right" vertical="center"/>
    </xf>
    <xf numFmtId="0" fontId="6" fillId="2" borderId="1" applyAlignment="1" pivotButton="0" quotePrefix="0" xfId="0">
      <alignment horizontal="center" vertical="center" wrapText="1"/>
    </xf>
    <xf numFmtId="165" fontId="6" fillId="2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164" fontId="3" fillId="3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left" vertical="center" wrapText="1"/>
    </xf>
    <xf numFmtId="164" fontId="3" fillId="6" borderId="1" applyAlignment="1" pivotButton="0" quotePrefix="0" xfId="0">
      <alignment horizontal="right" vertical="center"/>
    </xf>
    <xf numFmtId="165" fontId="3" fillId="6" borderId="1" applyAlignment="1" pivotButton="0" quotePrefix="0" xfId="0">
      <alignment horizontal="right" vertical="center"/>
    </xf>
    <xf numFmtId="165" fontId="3" fillId="3" borderId="1" applyAlignment="1" pivotButton="0" quotePrefix="0" xfId="0">
      <alignment horizontal="right" vertical="center"/>
    </xf>
    <xf numFmtId="0" fontId="6" fillId="8" borderId="1" applyAlignment="1" pivotButton="0" quotePrefix="0" xfId="0">
      <alignment horizontal="left" vertical="center" wrapText="1"/>
    </xf>
    <xf numFmtId="164" fontId="6" fillId="8" borderId="1" applyAlignment="1" pivotButton="0" quotePrefix="0" xfId="0">
      <alignment horizontal="right" vertical="center"/>
    </xf>
    <xf numFmtId="0" fontId="8" fillId="6" borderId="1" applyAlignment="1" pivotButton="0" quotePrefix="0" xfId="0">
      <alignment horizontal="center" vertical="center" wrapText="1"/>
    </xf>
    <xf numFmtId="0" fontId="9" fillId="2" borderId="0" applyAlignment="1" pivotButton="0" quotePrefix="0" xfId="0">
      <alignment horizontal="center" vertical="center" wrapText="1"/>
    </xf>
    <xf numFmtId="49" fontId="4" fillId="6" borderId="1" applyAlignment="1" pivotButton="0" quotePrefix="0" xfId="0">
      <alignment horizontal="center" vertical="center" wrapText="1"/>
    </xf>
    <xf numFmtId="49" fontId="4" fillId="7" borderId="1" applyAlignment="1" pivotButton="0" quotePrefix="0" xfId="0">
      <alignment horizontal="center" vertical="center" wrapText="1"/>
    </xf>
    <xf numFmtId="49" fontId="6" fillId="2" borderId="1" applyAlignment="1" pivotButton="0" quotePrefix="0" xfId="0">
      <alignment horizontal="center" vertical="center" wrapText="1"/>
    </xf>
    <xf numFmtId="164" fontId="6" fillId="2" borderId="1" applyAlignment="1" pivotButton="0" quotePrefix="0" xfId="0">
      <alignment horizontal="center" vertical="center" wrapText="1"/>
    </xf>
    <xf numFmtId="0" fontId="10" fillId="3" borderId="1" applyAlignment="1" pivotButton="0" quotePrefix="0" xfId="0">
      <alignment horizontal="center" vertical="center" wrapText="1"/>
    </xf>
    <xf numFmtId="0" fontId="11" fillId="3" borderId="1" applyAlignment="1" pivotButton="0" quotePrefix="0" xfId="0">
      <alignment horizontal="right" vertical="center"/>
    </xf>
    <xf numFmtId="0" fontId="0" fillId="6" borderId="1" pivotButton="0" quotePrefix="0" xfId="0"/>
    <xf numFmtId="0" fontId="12" fillId="5" borderId="1" pivotButton="0" quotePrefix="0" xfId="0"/>
    <xf numFmtId="0" fontId="0" fillId="7" borderId="1" pivotButton="0" quotePrefix="0" xfId="0"/>
    <xf numFmtId="0" fontId="6" fillId="9" borderId="1" applyAlignment="1" pivotButton="0" quotePrefix="0" xfId="0">
      <alignment horizontal="center" vertical="center" wrapText="1"/>
    </xf>
    <xf numFmtId="0" fontId="6" fillId="10" borderId="1" applyAlignment="1" pivotButton="0" quotePrefix="0" xfId="0">
      <alignment horizontal="center" vertical="center" wrapText="1"/>
    </xf>
    <xf numFmtId="0" fontId="6" fillId="11" borderId="1" applyAlignment="1" pivotButton="0" quotePrefix="0" xfId="0">
      <alignment horizontal="center" vertical="center" wrapText="1"/>
    </xf>
    <xf numFmtId="0" fontId="6" fillId="12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13" fillId="2" borderId="0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0" fontId="14" fillId="6" borderId="1" applyAlignment="1" pivotButton="0" quotePrefix="0" xfId="0">
      <alignment horizontal="center" vertical="center" wrapText="1"/>
    </xf>
    <xf numFmtId="0" fontId="14" fillId="7" borderId="1" applyAlignment="1" pivotButton="0" quotePrefix="0" xfId="0">
      <alignment horizontal="center" vertical="center" wrapText="1"/>
    </xf>
    <xf numFmtId="0" fontId="11" fillId="13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Importi SAL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'Rendiconto SAL'!C3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'Rendiconto SAL'!$A$4:$A$7</f>
            </numRef>
          </cat>
          <val>
            <numRef>
              <f>'Rendiconto SAL'!$C$4:$C$7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N° SAL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10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59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2" customWidth="1" min="11" max="11"/>
    <col width="12" customWidth="1" min="12" max="12"/>
    <col width="12" customWidth="1" min="13" max="13"/>
  </cols>
  <sheetData>
    <row r="1" ht="10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40" customHeight="1">
      <c r="A2" s="2" t="inlineStr">
        <is>
          <t>STATO AVANZAMENTO LAVORI (SAL)</t>
        </is>
      </c>
    </row>
    <row r="3" ht="20" customHeight="1">
      <c r="B3" s="3" t="inlineStr">
        <is>
          <t>Committente:</t>
        </is>
      </c>
      <c r="C3" s="4" t="inlineStr"/>
      <c r="D3" s="5" t="n"/>
      <c r="E3" s="6" t="n"/>
      <c r="G3" s="3" t="inlineStr">
        <is>
          <t>N° SAL:</t>
        </is>
      </c>
      <c r="H3" s="4" t="inlineStr"/>
      <c r="I3" s="5" t="n"/>
      <c r="J3" s="6" t="n"/>
      <c r="K3" s="3" t="inlineStr">
        <is>
          <t>Direttore Lavori:</t>
        </is>
      </c>
      <c r="L3" s="4" t="inlineStr"/>
      <c r="M3" s="6" t="n"/>
    </row>
    <row r="4" ht="20" customHeight="1">
      <c r="B4" s="3" t="inlineStr">
        <is>
          <t>Impresa:</t>
        </is>
      </c>
      <c r="C4" s="4" t="inlineStr"/>
      <c r="D4" s="5" t="n"/>
      <c r="E4" s="6" t="n"/>
      <c r="G4" s="3" t="inlineStr">
        <is>
          <t>Periodo dal:</t>
        </is>
      </c>
      <c r="H4" s="4" t="inlineStr"/>
      <c r="I4" s="5" t="n"/>
      <c r="J4" s="6" t="n"/>
      <c r="K4" s="3" t="inlineStr">
        <is>
          <t>RUP:</t>
        </is>
      </c>
      <c r="L4" s="4" t="inlineStr"/>
      <c r="M4" s="6" t="n"/>
    </row>
    <row r="5" ht="20" customHeight="1">
      <c r="B5" s="3" t="inlineStr">
        <is>
          <t>Contratto N°:</t>
        </is>
      </c>
      <c r="C5" s="4" t="inlineStr"/>
      <c r="D5" s="5" t="n"/>
      <c r="E5" s="6" t="n"/>
      <c r="G5" s="3" t="inlineStr">
        <is>
          <t>Periodo al:</t>
        </is>
      </c>
      <c r="H5" s="4" t="inlineStr"/>
      <c r="I5" s="5" t="n"/>
      <c r="J5" s="6" t="n"/>
      <c r="K5" s="3" t="inlineStr">
        <is>
          <t>Responsabile Impresa:</t>
        </is>
      </c>
      <c r="L5" s="4" t="inlineStr"/>
      <c r="M5" s="6" t="n"/>
    </row>
    <row r="6" ht="20" customHeight="1">
      <c r="B6" s="3" t="inlineStr">
        <is>
          <t>Data SAL:</t>
        </is>
      </c>
      <c r="C6" s="4" t="inlineStr">
        <is>
          <t>11/04/2026</t>
        </is>
      </c>
      <c r="D6" s="5" t="n"/>
      <c r="E6" s="6" t="n"/>
      <c r="G6" s="3" t="inlineStr">
        <is>
          <t>Importo contratto €:</t>
        </is>
      </c>
      <c r="H6" s="4" t="inlineStr"/>
      <c r="I6" s="5" t="n"/>
      <c r="J6" s="6" t="n"/>
      <c r="K6" s="3" t="inlineStr">
        <is>
          <t>Stato:</t>
        </is>
      </c>
      <c r="L6" s="4" t="inlineStr">
        <is>
          <t>In corso</t>
        </is>
      </c>
      <c r="M6" s="6" t="n"/>
    </row>
    <row r="7" ht="30" customHeight="1">
      <c r="A7" s="7" t="inlineStr">
        <is>
          <t>N°</t>
        </is>
      </c>
      <c r="B7" s="7" t="inlineStr">
        <is>
          <t>Descrizione Lavorazione</t>
        </is>
      </c>
      <c r="C7" s="7" t="inlineStr">
        <is>
          <t>Unità
Misura</t>
        </is>
      </c>
      <c r="D7" s="7" t="inlineStr">
        <is>
          <t>Quantità
Contrattuale</t>
        </is>
      </c>
      <c r="E7" s="7" t="inlineStr">
        <is>
          <t>Prezzo
Unitario €</t>
        </is>
      </c>
      <c r="F7" s="7" t="inlineStr">
        <is>
          <t>Importo
Contrattuale €</t>
        </is>
      </c>
      <c r="G7" s="7" t="inlineStr">
        <is>
          <t>Quantità
Precedente</t>
        </is>
      </c>
      <c r="H7" s="7" t="inlineStr">
        <is>
          <t>Importo
Precedente €</t>
        </is>
      </c>
      <c r="I7" s="7" t="inlineStr">
        <is>
          <t>Quantità
Attuale</t>
        </is>
      </c>
      <c r="J7" s="7" t="inlineStr">
        <is>
          <t>Importo
Attuale €</t>
        </is>
      </c>
      <c r="K7" s="7" t="inlineStr">
        <is>
          <t>Quantità
Totale</t>
        </is>
      </c>
      <c r="L7" s="7" t="inlineStr">
        <is>
          <t>Importo
Totale €</t>
        </is>
      </c>
      <c r="M7" s="7" t="inlineStr">
        <is>
          <t>Avanzamento
%</t>
        </is>
      </c>
    </row>
    <row r="8" ht="30" customHeight="1">
      <c r="A8" s="8" t="inlineStr"/>
      <c r="B8" s="8" t="inlineStr">
        <is>
          <t>Voce di computo</t>
        </is>
      </c>
      <c r="C8" s="8" t="inlineStr">
        <is>
          <t>u.m.</t>
        </is>
      </c>
      <c r="D8" s="8" t="inlineStr">
        <is>
          <t>Qta contratto</t>
        </is>
      </c>
      <c r="E8" s="8" t="inlineStr">
        <is>
          <t>Prezzo unit.</t>
        </is>
      </c>
      <c r="F8" s="8" t="inlineStr">
        <is>
          <t>Totale contratto</t>
        </is>
      </c>
      <c r="G8" s="8" t="inlineStr">
        <is>
          <t>Qta prec. SAL</t>
        </is>
      </c>
      <c r="H8" s="8" t="inlineStr">
        <is>
          <t>Importo prec.</t>
        </is>
      </c>
      <c r="I8" s="8" t="inlineStr">
        <is>
          <t>Qta questo SAL</t>
        </is>
      </c>
      <c r="J8" s="8" t="inlineStr">
        <is>
          <t>Importo SAL</t>
        </is>
      </c>
      <c r="K8" s="8" t="inlineStr">
        <is>
          <t>Qta totale</t>
        </is>
      </c>
      <c r="L8" s="8" t="inlineStr">
        <is>
          <t>Importo totale</t>
        </is>
      </c>
      <c r="M8" s="8" t="inlineStr">
        <is>
          <t>%</t>
        </is>
      </c>
    </row>
    <row r="9" ht="22" customHeight="1">
      <c r="A9" s="9" t="n">
        <v>1</v>
      </c>
      <c r="B9" s="9" t="inlineStr">
        <is>
          <t>A - OPERE CIVILI - STRUTTURE</t>
        </is>
      </c>
      <c r="C9" s="9" t="n"/>
      <c r="D9" s="9" t="n"/>
      <c r="E9" s="9" t="n"/>
      <c r="F9" s="9" t="n"/>
      <c r="G9" s="9" t="n"/>
      <c r="H9" s="9" t="n"/>
      <c r="I9" s="9" t="n"/>
      <c r="J9" s="9" t="n"/>
      <c r="K9" s="9" t="n"/>
      <c r="L9" s="9" t="n"/>
      <c r="M9" s="9" t="n"/>
    </row>
    <row r="10" ht="18" customHeight="1">
      <c r="A10" s="10" t="inlineStr">
        <is>
          <t>A.1</t>
        </is>
      </c>
      <c r="B10" s="11" t="inlineStr">
        <is>
          <t>Scavo in trincea a sezione obbligata, profondità fino a 2 m</t>
        </is>
      </c>
      <c r="C10" s="10" t="inlineStr">
        <is>
          <t>m³</t>
        </is>
      </c>
      <c r="D10" s="12" t="n">
        <v>250</v>
      </c>
      <c r="E10" s="13" t="n">
        <v>18.5</v>
      </c>
      <c r="F10" s="13" t="n">
        <v>4625</v>
      </c>
      <c r="G10" s="12" t="n">
        <v>200</v>
      </c>
      <c r="H10" s="13" t="n">
        <v>3700</v>
      </c>
      <c r="I10" s="12" t="n">
        <v>30</v>
      </c>
      <c r="J10" s="13" t="n">
        <v>555</v>
      </c>
      <c r="K10" s="12" t="n">
        <v>230</v>
      </c>
      <c r="L10" s="13" t="n">
        <v>4255</v>
      </c>
      <c r="M10" s="14" t="n">
        <v>92</v>
      </c>
    </row>
    <row r="11" ht="18" customHeight="1">
      <c r="A11" s="15" t="inlineStr">
        <is>
          <t>A.2</t>
        </is>
      </c>
      <c r="B11" s="16" t="inlineStr">
        <is>
          <t>Rinterro e compattazione con materiale selezionato</t>
        </is>
      </c>
      <c r="C11" s="15" t="inlineStr">
        <is>
          <t>m³</t>
        </is>
      </c>
      <c r="D11" s="17" t="n">
        <v>180</v>
      </c>
      <c r="E11" s="18" t="n">
        <v>12</v>
      </c>
      <c r="F11" s="18" t="n">
        <v>2160</v>
      </c>
      <c r="G11" s="17" t="n">
        <v>150</v>
      </c>
      <c r="H11" s="18" t="n">
        <v>1800</v>
      </c>
      <c r="I11" s="17" t="n">
        <v>20</v>
      </c>
      <c r="J11" s="18" t="n">
        <v>240</v>
      </c>
      <c r="K11" s="17" t="n">
        <v>170</v>
      </c>
      <c r="L11" s="18" t="n">
        <v>2040</v>
      </c>
      <c r="M11" s="19" t="n">
        <v>94.44</v>
      </c>
    </row>
    <row r="12" ht="18" customHeight="1">
      <c r="A12" s="10" t="inlineStr">
        <is>
          <t>A.3</t>
        </is>
      </c>
      <c r="B12" s="11" t="inlineStr">
        <is>
          <t>Calcestruzzo cls C25/30 per fondazioni</t>
        </is>
      </c>
      <c r="C12" s="10" t="inlineStr">
        <is>
          <t>m³</t>
        </is>
      </c>
      <c r="D12" s="12" t="n">
        <v>120</v>
      </c>
      <c r="E12" s="13" t="n">
        <v>185</v>
      </c>
      <c r="F12" s="13" t="n">
        <v>22200</v>
      </c>
      <c r="G12" s="12" t="n">
        <v>90</v>
      </c>
      <c r="H12" s="13" t="n">
        <v>16650</v>
      </c>
      <c r="I12" s="12" t="n">
        <v>20</v>
      </c>
      <c r="J12" s="13" t="n">
        <v>3700</v>
      </c>
      <c r="K12" s="12" t="n">
        <v>110</v>
      </c>
      <c r="L12" s="13" t="n">
        <v>20350</v>
      </c>
      <c r="M12" s="14" t="n">
        <v>91.67</v>
      </c>
    </row>
    <row r="13" ht="18" customHeight="1">
      <c r="A13" s="15" t="inlineStr">
        <is>
          <t>A.4</t>
        </is>
      </c>
      <c r="B13" s="16" t="inlineStr">
        <is>
          <t>Armatura acciaio B450C per fondazioni</t>
        </is>
      </c>
      <c r="C13" s="15" t="inlineStr">
        <is>
          <t>kg</t>
        </is>
      </c>
      <c r="D13" s="17" t="n">
        <v>15000</v>
      </c>
      <c r="E13" s="18" t="n">
        <v>1.45</v>
      </c>
      <c r="F13" s="18" t="n">
        <v>21750</v>
      </c>
      <c r="G13" s="17" t="n">
        <v>10000</v>
      </c>
      <c r="H13" s="18" t="n">
        <v>14500</v>
      </c>
      <c r="I13" s="17" t="n">
        <v>2500</v>
      </c>
      <c r="J13" s="18" t="n">
        <v>3625</v>
      </c>
      <c r="K13" s="17" t="n">
        <v>12500</v>
      </c>
      <c r="L13" s="18" t="n">
        <v>18125</v>
      </c>
      <c r="M13" s="19" t="n">
        <v>83.33</v>
      </c>
    </row>
    <row r="14" ht="18" customHeight="1">
      <c r="A14" s="10" t="inlineStr">
        <is>
          <t>A.5</t>
        </is>
      </c>
      <c r="B14" s="11" t="inlineStr">
        <is>
          <t>Casseratura a perdere per fondazioni</t>
        </is>
      </c>
      <c r="C14" s="10" t="inlineStr">
        <is>
          <t>m²</t>
        </is>
      </c>
      <c r="D14" s="12" t="n">
        <v>320</v>
      </c>
      <c r="E14" s="13" t="n">
        <v>22</v>
      </c>
      <c r="F14" s="13" t="n">
        <v>7040</v>
      </c>
      <c r="G14" s="12" t="n">
        <v>280</v>
      </c>
      <c r="H14" s="13" t="n">
        <v>6160</v>
      </c>
      <c r="I14" s="12" t="n">
        <v>30</v>
      </c>
      <c r="J14" s="13" t="n">
        <v>660</v>
      </c>
      <c r="K14" s="12" t="n">
        <v>310</v>
      </c>
      <c r="L14" s="13" t="n">
        <v>6820</v>
      </c>
      <c r="M14" s="14" t="n">
        <v>96.88</v>
      </c>
    </row>
    <row r="15" ht="22" customHeight="1">
      <c r="A15" s="9" t="n">
        <v>2</v>
      </c>
      <c r="B15" s="9" t="inlineStr">
        <is>
          <t>B - OPERE CIVILI - MURATURE E PARTIZIONI</t>
        </is>
      </c>
      <c r="C15" s="9" t="n"/>
      <c r="D15" s="9" t="n"/>
      <c r="E15" s="9" t="n"/>
      <c r="F15" s="9" t="n"/>
      <c r="G15" s="9" t="n"/>
      <c r="H15" s="9" t="n"/>
      <c r="I15" s="9" t="n"/>
      <c r="J15" s="9" t="n"/>
      <c r="K15" s="9" t="n"/>
      <c r="L15" s="9" t="n"/>
      <c r="M15" s="9" t="n"/>
    </row>
    <row r="16" ht="18" customHeight="1">
      <c r="A16" s="15" t="inlineStr">
        <is>
          <t>B.1</t>
        </is>
      </c>
      <c r="B16" s="16" t="inlineStr">
        <is>
          <t>Muratura in blocchi di cls 20x20x50 cm</t>
        </is>
      </c>
      <c r="C16" s="15" t="inlineStr">
        <is>
          <t>m²</t>
        </is>
      </c>
      <c r="D16" s="17" t="n">
        <v>450</v>
      </c>
      <c r="E16" s="18" t="n">
        <v>38</v>
      </c>
      <c r="F16" s="18" t="n">
        <v>17100</v>
      </c>
      <c r="G16" s="17" t="n">
        <v>320</v>
      </c>
      <c r="H16" s="18" t="n">
        <v>12160</v>
      </c>
      <c r="I16" s="17" t="n">
        <v>80</v>
      </c>
      <c r="J16" s="18" t="n">
        <v>3040</v>
      </c>
      <c r="K16" s="17" t="n">
        <v>400</v>
      </c>
      <c r="L16" s="18" t="n">
        <v>15200</v>
      </c>
      <c r="M16" s="19" t="n">
        <v>88.89</v>
      </c>
    </row>
    <row r="17" ht="18" customHeight="1">
      <c r="A17" s="10" t="inlineStr">
        <is>
          <t>B.2</t>
        </is>
      </c>
      <c r="B17" s="11" t="inlineStr">
        <is>
          <t>Intonaco civile a due strati interni</t>
        </is>
      </c>
      <c r="C17" s="10" t="inlineStr">
        <is>
          <t>m²</t>
        </is>
      </c>
      <c r="D17" s="12" t="n">
        <v>680</v>
      </c>
      <c r="E17" s="13" t="n">
        <v>14.5</v>
      </c>
      <c r="F17" s="13" t="n">
        <v>9860</v>
      </c>
      <c r="G17" s="12" t="n">
        <v>400</v>
      </c>
      <c r="H17" s="13" t="n">
        <v>5800</v>
      </c>
      <c r="I17" s="12" t="n">
        <v>150</v>
      </c>
      <c r="J17" s="13" t="n">
        <v>2175</v>
      </c>
      <c r="K17" s="12" t="n">
        <v>550</v>
      </c>
      <c r="L17" s="13" t="n">
        <v>7975</v>
      </c>
      <c r="M17" s="14" t="n">
        <v>80.88</v>
      </c>
    </row>
    <row r="18" ht="18" customHeight="1">
      <c r="A18" s="15" t="inlineStr">
        <is>
          <t>B.3</t>
        </is>
      </c>
      <c r="B18" s="16" t="inlineStr">
        <is>
          <t>Massetto in cls alleggerito sp. 8 cm</t>
        </is>
      </c>
      <c r="C18" s="15" t="inlineStr">
        <is>
          <t>m²</t>
        </is>
      </c>
      <c r="D18" s="17" t="n">
        <v>520</v>
      </c>
      <c r="E18" s="18" t="n">
        <v>16</v>
      </c>
      <c r="F18" s="18" t="n">
        <v>8320</v>
      </c>
      <c r="G18" s="17" t="n">
        <v>350</v>
      </c>
      <c r="H18" s="18" t="n">
        <v>5600</v>
      </c>
      <c r="I18" s="17" t="n">
        <v>100</v>
      </c>
      <c r="J18" s="18" t="n">
        <v>1600</v>
      </c>
      <c r="K18" s="17" t="n">
        <v>450</v>
      </c>
      <c r="L18" s="18" t="n">
        <v>7200</v>
      </c>
      <c r="M18" s="19" t="n">
        <v>86.54000000000001</v>
      </c>
    </row>
    <row r="19" ht="18" customHeight="1">
      <c r="A19" s="10" t="inlineStr">
        <is>
          <t>B.4</t>
        </is>
      </c>
      <c r="B19" s="11" t="inlineStr">
        <is>
          <t>Pavimentazione in gres porcellanato 60x60</t>
        </is>
      </c>
      <c r="C19" s="10" t="inlineStr">
        <is>
          <t>m²</t>
        </is>
      </c>
      <c r="D19" s="12" t="n">
        <v>480</v>
      </c>
      <c r="E19" s="13" t="n">
        <v>42</v>
      </c>
      <c r="F19" s="13" t="n">
        <v>20160</v>
      </c>
      <c r="G19" s="12" t="n">
        <v>280</v>
      </c>
      <c r="H19" s="13" t="n">
        <v>11760</v>
      </c>
      <c r="I19" s="12" t="n">
        <v>80</v>
      </c>
      <c r="J19" s="13" t="n">
        <v>3360</v>
      </c>
      <c r="K19" s="12" t="n">
        <v>360</v>
      </c>
      <c r="L19" s="13" t="n">
        <v>15120</v>
      </c>
      <c r="M19" s="14" t="n">
        <v>75</v>
      </c>
    </row>
    <row r="20" ht="22" customHeight="1">
      <c r="A20" s="9" t="n">
        <v>3</v>
      </c>
      <c r="B20" s="9" t="inlineStr">
        <is>
          <t>C - IMPIANTI IDRAULICI E TERMICI</t>
        </is>
      </c>
      <c r="C20" s="9" t="n"/>
      <c r="D20" s="9" t="n"/>
      <c r="E20" s="9" t="n"/>
      <c r="F20" s="9" t="n"/>
      <c r="G20" s="9" t="n"/>
      <c r="H20" s="9" t="n"/>
      <c r="I20" s="9" t="n"/>
      <c r="J20" s="9" t="n"/>
      <c r="K20" s="9" t="n"/>
      <c r="L20" s="9" t="n"/>
      <c r="M20" s="9" t="n"/>
    </row>
    <row r="21" ht="18" customHeight="1">
      <c r="A21" s="15" t="inlineStr">
        <is>
          <t>C.1</t>
        </is>
      </c>
      <c r="B21" s="16" t="inlineStr">
        <is>
          <t>Tubazione PPR PN20 Ø32 mm</t>
        </is>
      </c>
      <c r="C21" s="15" t="inlineStr">
        <is>
          <t>ml</t>
        </is>
      </c>
      <c r="D21" s="17" t="n">
        <v>180</v>
      </c>
      <c r="E21" s="18" t="n">
        <v>12.5</v>
      </c>
      <c r="F21" s="18" t="n">
        <v>2250</v>
      </c>
      <c r="G21" s="17" t="n">
        <v>120</v>
      </c>
      <c r="H21" s="18" t="n">
        <v>1500</v>
      </c>
      <c r="I21" s="17" t="n">
        <v>40</v>
      </c>
      <c r="J21" s="18" t="n">
        <v>500</v>
      </c>
      <c r="K21" s="17" t="n">
        <v>160</v>
      </c>
      <c r="L21" s="18" t="n">
        <v>2000</v>
      </c>
      <c r="M21" s="19" t="n">
        <v>88.89</v>
      </c>
    </row>
    <row r="22" ht="18" customHeight="1">
      <c r="A22" s="10" t="inlineStr">
        <is>
          <t>C.2</t>
        </is>
      </c>
      <c r="B22" s="11" t="inlineStr">
        <is>
          <t>Tubazione PPR PN20 Ø20 mm</t>
        </is>
      </c>
      <c r="C22" s="10" t="inlineStr">
        <is>
          <t>ml</t>
        </is>
      </c>
      <c r="D22" s="12" t="n">
        <v>320</v>
      </c>
      <c r="E22" s="13" t="n">
        <v>8.5</v>
      </c>
      <c r="F22" s="13" t="n">
        <v>2720</v>
      </c>
      <c r="G22" s="12" t="n">
        <v>200</v>
      </c>
      <c r="H22" s="13" t="n">
        <v>1700</v>
      </c>
      <c r="I22" s="12" t="n">
        <v>80</v>
      </c>
      <c r="J22" s="13" t="n">
        <v>680</v>
      </c>
      <c r="K22" s="12" t="n">
        <v>280</v>
      </c>
      <c r="L22" s="13" t="n">
        <v>2380</v>
      </c>
      <c r="M22" s="14" t="n">
        <v>87.5</v>
      </c>
    </row>
    <row r="23" ht="18" customHeight="1">
      <c r="A23" s="15" t="inlineStr">
        <is>
          <t>C.3</t>
        </is>
      </c>
      <c r="B23" s="16" t="inlineStr">
        <is>
          <t>Caldaia a condensazione 35 kW completa</t>
        </is>
      </c>
      <c r="C23" s="15" t="inlineStr">
        <is>
          <t>cad</t>
        </is>
      </c>
      <c r="D23" s="17" t="n">
        <v>3</v>
      </c>
      <c r="E23" s="18" t="n">
        <v>3200</v>
      </c>
      <c r="F23" s="18" t="n">
        <v>9600</v>
      </c>
      <c r="G23" s="17" t="n">
        <v>2</v>
      </c>
      <c r="H23" s="18" t="n">
        <v>6400</v>
      </c>
      <c r="I23" s="17" t="n">
        <v>1</v>
      </c>
      <c r="J23" s="18" t="n">
        <v>3200</v>
      </c>
      <c r="K23" s="17" t="n">
        <v>3</v>
      </c>
      <c r="L23" s="18" t="n">
        <v>9600</v>
      </c>
      <c r="M23" s="19" t="n">
        <v>100</v>
      </c>
    </row>
    <row r="24" ht="18" customHeight="1">
      <c r="A24" s="10" t="inlineStr">
        <is>
          <t>C.4</t>
        </is>
      </c>
      <c r="B24" s="11" t="inlineStr">
        <is>
          <t>Radiatori in alluminio 10 elementi</t>
        </is>
      </c>
      <c r="C24" s="10" t="inlineStr">
        <is>
          <t>cad</t>
        </is>
      </c>
      <c r="D24" s="12" t="n">
        <v>24</v>
      </c>
      <c r="E24" s="13" t="n">
        <v>185</v>
      </c>
      <c r="F24" s="13" t="n">
        <v>4440</v>
      </c>
      <c r="G24" s="12" t="n">
        <v>18</v>
      </c>
      <c r="H24" s="13" t="n">
        <v>3330</v>
      </c>
      <c r="I24" s="12" t="n">
        <v>4</v>
      </c>
      <c r="J24" s="13" t="n">
        <v>740</v>
      </c>
      <c r="K24" s="12" t="n">
        <v>22</v>
      </c>
      <c r="L24" s="13" t="n">
        <v>4070</v>
      </c>
      <c r="M24" s="14" t="n">
        <v>91.67</v>
      </c>
    </row>
    <row r="25" ht="18" customHeight="1">
      <c r="A25" s="15" t="inlineStr">
        <is>
          <t>C.5</t>
        </is>
      </c>
      <c r="B25" s="16" t="inlineStr">
        <is>
          <t>Impianto sanitari bagno completo</t>
        </is>
      </c>
      <c r="C25" s="15" t="inlineStr">
        <is>
          <t>cad</t>
        </is>
      </c>
      <c r="D25" s="17" t="n">
        <v>6</v>
      </c>
      <c r="E25" s="18" t="n">
        <v>1250</v>
      </c>
      <c r="F25" s="18" t="n">
        <v>7500</v>
      </c>
      <c r="G25" s="17" t="n">
        <v>4</v>
      </c>
      <c r="H25" s="18" t="n">
        <v>5000</v>
      </c>
      <c r="I25" s="17" t="n">
        <v>1</v>
      </c>
      <c r="J25" s="18" t="n">
        <v>1250</v>
      </c>
      <c r="K25" s="17" t="n">
        <v>5</v>
      </c>
      <c r="L25" s="18" t="n">
        <v>6250</v>
      </c>
      <c r="M25" s="19" t="n">
        <v>83.33</v>
      </c>
    </row>
    <row r="26" ht="22" customHeight="1">
      <c r="A26" s="9" t="n">
        <v>4</v>
      </c>
      <c r="B26" s="9" t="inlineStr">
        <is>
          <t>D - IMPIANTI ELETTRICI</t>
        </is>
      </c>
      <c r="C26" s="9" t="n"/>
      <c r="D26" s="9" t="n"/>
      <c r="E26" s="9" t="n"/>
      <c r="F26" s="9" t="n"/>
      <c r="G26" s="9" t="n"/>
      <c r="H26" s="9" t="n"/>
      <c r="I26" s="9" t="n"/>
      <c r="J26" s="9" t="n"/>
      <c r="K26" s="9" t="n"/>
      <c r="L26" s="9" t="n"/>
      <c r="M26" s="9" t="n"/>
    </row>
    <row r="27" ht="18" customHeight="1">
      <c r="A27" s="10" t="inlineStr">
        <is>
          <t>D.1</t>
        </is>
      </c>
      <c r="B27" s="11" t="inlineStr">
        <is>
          <t>Quadro elettrico generale completo</t>
        </is>
      </c>
      <c r="C27" s="10" t="inlineStr">
        <is>
          <t>cad</t>
        </is>
      </c>
      <c r="D27" s="12" t="n">
        <v>2</v>
      </c>
      <c r="E27" s="13" t="n">
        <v>2800</v>
      </c>
      <c r="F27" s="13" t="n">
        <v>5600</v>
      </c>
      <c r="G27" s="12" t="n">
        <v>1</v>
      </c>
      <c r="H27" s="13" t="n">
        <v>2800</v>
      </c>
      <c r="I27" s="12" t="n">
        <v>1</v>
      </c>
      <c r="J27" s="13" t="n">
        <v>2800</v>
      </c>
      <c r="K27" s="12" t="n">
        <v>2</v>
      </c>
      <c r="L27" s="13" t="n">
        <v>5600</v>
      </c>
      <c r="M27" s="14" t="n">
        <v>100</v>
      </c>
    </row>
    <row r="28" ht="18" customHeight="1">
      <c r="A28" s="15" t="inlineStr">
        <is>
          <t>D.2</t>
        </is>
      </c>
      <c r="B28" s="16" t="inlineStr">
        <is>
          <t>Cavo FG7OR 4x6 mm²</t>
        </is>
      </c>
      <c r="C28" s="15" t="inlineStr">
        <is>
          <t>ml</t>
        </is>
      </c>
      <c r="D28" s="17" t="n">
        <v>800</v>
      </c>
      <c r="E28" s="18" t="n">
        <v>4.2</v>
      </c>
      <c r="F28" s="18" t="n">
        <v>3360</v>
      </c>
      <c r="G28" s="17" t="n">
        <v>600</v>
      </c>
      <c r="H28" s="18" t="n">
        <v>2520</v>
      </c>
      <c r="I28" s="17" t="n">
        <v>150</v>
      </c>
      <c r="J28" s="18" t="n">
        <v>630</v>
      </c>
      <c r="K28" s="17" t="n">
        <v>750</v>
      </c>
      <c r="L28" s="18" t="n">
        <v>3150</v>
      </c>
      <c r="M28" s="19" t="n">
        <v>93.75</v>
      </c>
    </row>
    <row r="29" ht="18" customHeight="1">
      <c r="A29" s="10" t="inlineStr">
        <is>
          <t>D.3</t>
        </is>
      </c>
      <c r="B29" s="11" t="inlineStr">
        <is>
          <t>Cavo NYM-J 3x2.5 mm²</t>
        </is>
      </c>
      <c r="C29" s="10" t="inlineStr">
        <is>
          <t>ml</t>
        </is>
      </c>
      <c r="D29" s="12" t="n">
        <v>2400</v>
      </c>
      <c r="E29" s="13" t="n">
        <v>1.85</v>
      </c>
      <c r="F29" s="13" t="n">
        <v>4440</v>
      </c>
      <c r="G29" s="12" t="n">
        <v>1800</v>
      </c>
      <c r="H29" s="13" t="n">
        <v>3330</v>
      </c>
      <c r="I29" s="12" t="n">
        <v>400</v>
      </c>
      <c r="J29" s="13" t="n">
        <v>740</v>
      </c>
      <c r="K29" s="12" t="n">
        <v>2200</v>
      </c>
      <c r="L29" s="13" t="n">
        <v>4070</v>
      </c>
      <c r="M29" s="14" t="n">
        <v>91.67</v>
      </c>
    </row>
    <row r="30" ht="18" customHeight="1">
      <c r="A30" s="15" t="inlineStr">
        <is>
          <t>D.4</t>
        </is>
      </c>
      <c r="B30" s="16" t="inlineStr">
        <is>
          <t>Punto luce completo di frutto BTicino</t>
        </is>
      </c>
      <c r="C30" s="15" t="inlineStr">
        <is>
          <t>cad</t>
        </is>
      </c>
      <c r="D30" s="17" t="n">
        <v>85</v>
      </c>
      <c r="E30" s="18" t="n">
        <v>65</v>
      </c>
      <c r="F30" s="18" t="n">
        <v>5525</v>
      </c>
      <c r="G30" s="17" t="n">
        <v>60</v>
      </c>
      <c r="H30" s="18" t="n">
        <v>3900</v>
      </c>
      <c r="I30" s="17" t="n">
        <v>15</v>
      </c>
      <c r="J30" s="18" t="n">
        <v>975</v>
      </c>
      <c r="K30" s="17" t="n">
        <v>75</v>
      </c>
      <c r="L30" s="18" t="n">
        <v>4875</v>
      </c>
      <c r="M30" s="19" t="n">
        <v>88.23999999999999</v>
      </c>
    </row>
    <row r="31" ht="18" customHeight="1">
      <c r="A31" s="10" t="inlineStr">
        <is>
          <t>D.5</t>
        </is>
      </c>
      <c r="B31" s="11" t="inlineStr">
        <is>
          <t>Presa schuko 2P+T 16A</t>
        </is>
      </c>
      <c r="C31" s="10" t="inlineStr">
        <is>
          <t>cad</t>
        </is>
      </c>
      <c r="D31" s="12" t="n">
        <v>120</v>
      </c>
      <c r="E31" s="13" t="n">
        <v>45</v>
      </c>
      <c r="F31" s="13" t="n">
        <v>5400</v>
      </c>
      <c r="G31" s="12" t="n">
        <v>80</v>
      </c>
      <c r="H31" s="13" t="n">
        <v>3600</v>
      </c>
      <c r="I31" s="12" t="n">
        <v>25</v>
      </c>
      <c r="J31" s="13" t="n">
        <v>1125</v>
      </c>
      <c r="K31" s="12" t="n">
        <v>105</v>
      </c>
      <c r="L31" s="13" t="n">
        <v>4725</v>
      </c>
      <c r="M31" s="14" t="n">
        <v>87.5</v>
      </c>
    </row>
    <row r="32" ht="22" customHeight="1">
      <c r="A32" s="9" t="n">
        <v>5</v>
      </c>
      <c r="B32" s="9" t="inlineStr">
        <is>
          <t>E - OPERE DI COMPLETAMENTO</t>
        </is>
      </c>
      <c r="C32" s="9" t="n"/>
      <c r="D32" s="9" t="n"/>
      <c r="E32" s="9" t="n"/>
      <c r="F32" s="9" t="n"/>
      <c r="G32" s="9" t="n"/>
      <c r="H32" s="9" t="n"/>
      <c r="I32" s="9" t="n"/>
      <c r="J32" s="9" t="n"/>
      <c r="K32" s="9" t="n"/>
      <c r="L32" s="9" t="n"/>
      <c r="M32" s="9" t="n"/>
    </row>
    <row r="33" ht="18" customHeight="1">
      <c r="A33" s="15" t="inlineStr">
        <is>
          <t>E.1</t>
        </is>
      </c>
      <c r="B33" s="16" t="inlineStr">
        <is>
          <t>Tinteggiatura interna al quarzo, due mani</t>
        </is>
      </c>
      <c r="C33" s="15" t="inlineStr">
        <is>
          <t>m²</t>
        </is>
      </c>
      <c r="D33" s="17" t="n">
        <v>850</v>
      </c>
      <c r="E33" s="18" t="n">
        <v>8.5</v>
      </c>
      <c r="F33" s="18" t="n">
        <v>7225</v>
      </c>
      <c r="G33" s="17" t="n">
        <v>500</v>
      </c>
      <c r="H33" s="18" t="n">
        <v>4250</v>
      </c>
      <c r="I33" s="17" t="n">
        <v>200</v>
      </c>
      <c r="J33" s="18" t="n">
        <v>1700</v>
      </c>
      <c r="K33" s="17" t="n">
        <v>700</v>
      </c>
      <c r="L33" s="18" t="n">
        <v>5950</v>
      </c>
      <c r="M33" s="19" t="n">
        <v>82.34999999999999</v>
      </c>
    </row>
    <row r="34" ht="18" customHeight="1">
      <c r="A34" s="10" t="inlineStr">
        <is>
          <t>E.2</t>
        </is>
      </c>
      <c r="B34" s="11" t="inlineStr">
        <is>
          <t>Controsoffitto in cartongesso</t>
        </is>
      </c>
      <c r="C34" s="10" t="inlineStr">
        <is>
          <t>m²</t>
        </is>
      </c>
      <c r="D34" s="12" t="n">
        <v>380</v>
      </c>
      <c r="E34" s="13" t="n">
        <v>38</v>
      </c>
      <c r="F34" s="13" t="n">
        <v>14440</v>
      </c>
      <c r="G34" s="12" t="n">
        <v>200</v>
      </c>
      <c r="H34" s="13" t="n">
        <v>7600</v>
      </c>
      <c r="I34" s="12" t="n">
        <v>80</v>
      </c>
      <c r="J34" s="13" t="n">
        <v>3040</v>
      </c>
      <c r="K34" s="12" t="n">
        <v>280</v>
      </c>
      <c r="L34" s="13" t="n">
        <v>10640</v>
      </c>
      <c r="M34" s="14" t="n">
        <v>73.68000000000001</v>
      </c>
    </row>
    <row r="35" ht="18" customHeight="1">
      <c r="A35" s="15" t="inlineStr">
        <is>
          <t>E.3</t>
        </is>
      </c>
      <c r="B35" s="16" t="inlineStr">
        <is>
          <t>Infissi in PVC doppio vetro (finestre)</t>
        </is>
      </c>
      <c r="C35" s="15" t="inlineStr">
        <is>
          <t>m²</t>
        </is>
      </c>
      <c r="D35" s="17" t="n">
        <v>120</v>
      </c>
      <c r="E35" s="18" t="n">
        <v>285</v>
      </c>
      <c r="F35" s="18" t="n">
        <v>34200</v>
      </c>
      <c r="G35" s="17" t="n">
        <v>80</v>
      </c>
      <c r="H35" s="18" t="n">
        <v>22800</v>
      </c>
      <c r="I35" s="17" t="n">
        <v>20</v>
      </c>
      <c r="J35" s="18" t="n">
        <v>5700</v>
      </c>
      <c r="K35" s="17" t="n">
        <v>100</v>
      </c>
      <c r="L35" s="18" t="n">
        <v>28500</v>
      </c>
      <c r="M35" s="19" t="n">
        <v>83.33</v>
      </c>
    </row>
    <row r="36" ht="18" customHeight="1">
      <c r="A36" s="10" t="inlineStr">
        <is>
          <t>E.4</t>
        </is>
      </c>
      <c r="B36" s="11" t="inlineStr">
        <is>
          <t>Porte interne tamburate 80x210</t>
        </is>
      </c>
      <c r="C36" s="10" t="inlineStr">
        <is>
          <t>cad</t>
        </is>
      </c>
      <c r="D36" s="12" t="n">
        <v>18</v>
      </c>
      <c r="E36" s="13" t="n">
        <v>320</v>
      </c>
      <c r="F36" s="13" t="n">
        <v>5760</v>
      </c>
      <c r="G36" s="12" t="n">
        <v>12</v>
      </c>
      <c r="H36" s="13" t="n">
        <v>3840</v>
      </c>
      <c r="I36" s="12" t="n">
        <v>4</v>
      </c>
      <c r="J36" s="13" t="n">
        <v>1280</v>
      </c>
      <c r="K36" s="12" t="n">
        <v>16</v>
      </c>
      <c r="L36" s="13" t="n">
        <v>5120</v>
      </c>
      <c r="M36" s="14" t="n">
        <v>88.89</v>
      </c>
    </row>
    <row r="37" ht="18" customHeight="1">
      <c r="A37" s="15" t="inlineStr">
        <is>
          <t>E.5</t>
        </is>
      </c>
      <c r="B37" s="16" t="inlineStr">
        <is>
          <t>Opere di sistemazione esterna</t>
        </is>
      </c>
      <c r="C37" s="15" t="inlineStr">
        <is>
          <t>corpo</t>
        </is>
      </c>
      <c r="D37" s="17" t="n">
        <v>1</v>
      </c>
      <c r="E37" s="18" t="n">
        <v>12500</v>
      </c>
      <c r="F37" s="18" t="n">
        <v>12500</v>
      </c>
      <c r="G37" s="17" t="n">
        <v>0</v>
      </c>
      <c r="H37" s="18" t="n">
        <v>0</v>
      </c>
      <c r="I37" s="17" t="n">
        <v>0.5</v>
      </c>
      <c r="J37" s="18" t="n">
        <v>6250</v>
      </c>
      <c r="K37" s="17" t="n">
        <v>0.5</v>
      </c>
      <c r="L37" s="18" t="n">
        <v>6250</v>
      </c>
      <c r="M37" s="19" t="n">
        <v>50</v>
      </c>
    </row>
    <row r="38" ht="22" customHeight="1">
      <c r="A38" s="7" t="inlineStr">
        <is>
          <t>TOTALE</t>
        </is>
      </c>
      <c r="F38" s="20">
        <f>F10+F11+F12+F13+F14+F16+F17+F18+F19+F21+F22+F23+F24+F25+F27+F28+F29+F30+F31+F33+F34+F35+F36+F37</f>
        <v/>
      </c>
      <c r="G38" s="21" t="n"/>
      <c r="H38" s="20">
        <f>H10+H11+H12+H13+H14+H16+H17+H18+H19+H21+H22+H23+H24+H25+H27+H28+H29+H30+H31+H33+H34+H35+H36+H37</f>
        <v/>
      </c>
      <c r="I38" s="21" t="n"/>
      <c r="J38" s="20">
        <f>J10+J11+J12+J13+J14+J16+J17+J18+J19+J21+J22+J23+J24+J25+J27+J28+J29+J30+J31+J33+J34+J35+J36+J37</f>
        <v/>
      </c>
      <c r="K38" s="21" t="n"/>
      <c r="L38" s="20">
        <f>L10+L11+L12+L13+L14+L16+L17+L18+L19+L21+L22+L23+L24+L25+L27+L28+L29+L30+L31+L33+L34+L35+L36+L37</f>
        <v/>
      </c>
      <c r="M38" s="22">
        <f>IF(F38&gt;0,L38/F38*100,0)</f>
        <v/>
      </c>
    </row>
    <row r="39" ht="18" customHeight="1"/>
    <row r="40" ht="20" customHeight="1">
      <c r="A40" s="23" t="inlineStr">
        <is>
          <t>RIEPILOGO ECONOMICO SAL</t>
        </is>
      </c>
    </row>
    <row r="41" ht="20" customHeight="1">
      <c r="A41" s="24" t="inlineStr">
        <is>
          <t>Importo lavori a contratto (netto IVA)</t>
        </is>
      </c>
      <c r="F41" s="25">
        <f>F38</f>
        <v/>
      </c>
    </row>
    <row r="42" ht="20" customHeight="1">
      <c r="A42" s="26" t="inlineStr">
        <is>
          <t>Importo lavori SAL precedenti (netto IVA)</t>
        </is>
      </c>
      <c r="F42" s="27">
        <f>H38</f>
        <v/>
      </c>
    </row>
    <row r="43" ht="20" customHeight="1">
      <c r="A43" s="24" t="inlineStr">
        <is>
          <t>Importo lavori SAL corrente (netto IVA)</t>
        </is>
      </c>
      <c r="F43" s="25">
        <f>J38</f>
        <v/>
      </c>
    </row>
    <row r="44" ht="20" customHeight="1">
      <c r="A44" s="26" t="inlineStr">
        <is>
          <t>Importo lavori eseguiti a tutto SAL (netto IVA)</t>
        </is>
      </c>
      <c r="F44" s="27">
        <f>L38</f>
        <v/>
      </c>
    </row>
    <row r="45" ht="20" customHeight="1"/>
    <row r="46" ht="20" customHeight="1">
      <c r="A46" s="26" t="inlineStr">
        <is>
          <t>Ritenuta a garanzia 5% (art. 30 D.Lgs. 50/2016)</t>
        </is>
      </c>
      <c r="F46" s="28">
        <f>J38*0.05</f>
        <v/>
      </c>
    </row>
    <row r="47" ht="20" customHeight="1">
      <c r="A47" s="24" t="inlineStr">
        <is>
          <t>IVA 10% sull'importo SAL corrente</t>
        </is>
      </c>
      <c r="F47" s="29">
        <f>J38*0.10</f>
        <v/>
      </c>
    </row>
    <row r="48" ht="20" customHeight="1">
      <c r="A48" s="26" t="inlineStr">
        <is>
          <t>Importo SAL corrente al netto ritenuta</t>
        </is>
      </c>
      <c r="F48" s="27">
        <f>J38-J38*0.05</f>
        <v/>
      </c>
    </row>
    <row r="49" ht="20" customHeight="1">
      <c r="A49" s="30" t="inlineStr">
        <is>
          <t>TOTALE DA LIQUIDARE (con IVA)</t>
        </is>
      </c>
      <c r="F49" s="31">
        <f>(J38-J38*0.05)*(1+0.10)</f>
        <v/>
      </c>
    </row>
    <row r="50" ht="20" customHeight="1"/>
    <row r="51" ht="20" customHeight="1">
      <c r="A51" s="24" t="inlineStr">
        <is>
          <t>Stato avanzamento complessivo %</t>
        </is>
      </c>
      <c r="F51" s="29">
        <f>IF(F38&gt;0,L38/F38*100,0)</f>
        <v/>
      </c>
    </row>
    <row r="52" ht="20" customHeight="1">
      <c r="A52" s="26" t="inlineStr">
        <is>
          <t>Importo residuo da eseguire</t>
        </is>
      </c>
      <c r="F52" s="27">
        <f>F38-L38</f>
        <v/>
      </c>
    </row>
    <row r="53" ht="18" customHeight="1"/>
    <row r="54" ht="18" customHeight="1"/>
    <row r="55" ht="20" customHeight="1">
      <c r="A55" s="7" t="inlineStr">
        <is>
          <t>FIRME DI APPROVAZIONE</t>
        </is>
      </c>
    </row>
    <row r="56" ht="22" customHeight="1">
      <c r="A56" s="8" t="inlineStr">
        <is>
          <t>Direttore dei Lavori</t>
        </is>
      </c>
      <c r="E56" s="8" t="inlineStr">
        <is>
          <t>Responsabile Impresa</t>
        </is>
      </c>
      <c r="J56" s="8" t="inlineStr">
        <is>
          <t>RUP / Committente</t>
        </is>
      </c>
    </row>
    <row r="57" ht="18" customHeight="1">
      <c r="A57" s="32" t="inlineStr"/>
      <c r="E57" s="32" t="inlineStr"/>
      <c r="J57" s="32" t="inlineStr"/>
    </row>
    <row r="58" ht="18" customHeight="1">
      <c r="A58" s="32" t="inlineStr">
        <is>
          <t>_______________________</t>
        </is>
      </c>
      <c r="E58" s="32" t="inlineStr">
        <is>
          <t>_______________________</t>
        </is>
      </c>
      <c r="J58" s="32" t="inlineStr">
        <is>
          <t>_______________________</t>
        </is>
      </c>
    </row>
    <row r="59" ht="18" customHeight="1">
      <c r="A59" s="32" t="inlineStr">
        <is>
          <t>Data: 11/04/2026</t>
        </is>
      </c>
      <c r="E59" s="32" t="inlineStr">
        <is>
          <t>Data: 11/04/2026</t>
        </is>
      </c>
      <c r="J59" s="32" t="inlineStr">
        <is>
          <t>Data: 11/04/2026</t>
        </is>
      </c>
    </row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</sheetData>
  <mergeCells count="53">
    <mergeCell ref="A2:M2"/>
    <mergeCell ref="C3:E3"/>
    <mergeCell ref="C4:E4"/>
    <mergeCell ref="C5:E5"/>
    <mergeCell ref="C6:E6"/>
    <mergeCell ref="H3:J3"/>
    <mergeCell ref="H4:J4"/>
    <mergeCell ref="H5:J5"/>
    <mergeCell ref="H6:J6"/>
    <mergeCell ref="L3:M3"/>
    <mergeCell ref="L4:M4"/>
    <mergeCell ref="L5:M5"/>
    <mergeCell ref="L6:M6"/>
    <mergeCell ref="B9:M9"/>
    <mergeCell ref="B15:M15"/>
    <mergeCell ref="B20:M20"/>
    <mergeCell ref="B26:M26"/>
    <mergeCell ref="B32:M32"/>
    <mergeCell ref="A38:E38"/>
    <mergeCell ref="A40:G40"/>
    <mergeCell ref="A41:E41"/>
    <mergeCell ref="F41:G41"/>
    <mergeCell ref="A42:E42"/>
    <mergeCell ref="F42:G42"/>
    <mergeCell ref="A43:E43"/>
    <mergeCell ref="F43:G43"/>
    <mergeCell ref="A44:E44"/>
    <mergeCell ref="F44:G44"/>
    <mergeCell ref="A46:E46"/>
    <mergeCell ref="F46:G46"/>
    <mergeCell ref="A47:E47"/>
    <mergeCell ref="F47:G47"/>
    <mergeCell ref="A48:E48"/>
    <mergeCell ref="F48:G48"/>
    <mergeCell ref="A49:E49"/>
    <mergeCell ref="F49:G49"/>
    <mergeCell ref="A51:E51"/>
    <mergeCell ref="F51:G51"/>
    <mergeCell ref="A52:E52"/>
    <mergeCell ref="F52:G52"/>
    <mergeCell ref="A55:M55"/>
    <mergeCell ref="A56:D56"/>
    <mergeCell ref="E56:I56"/>
    <mergeCell ref="J56:M56"/>
    <mergeCell ref="A57:D57"/>
    <mergeCell ref="E57:I57"/>
    <mergeCell ref="J57:M57"/>
    <mergeCell ref="A58:D58"/>
    <mergeCell ref="E58:I58"/>
    <mergeCell ref="J58:M58"/>
    <mergeCell ref="A59:D59"/>
    <mergeCell ref="E59:I59"/>
    <mergeCell ref="J59:M59"/>
  </mergeCells>
  <pageMargins left="0.5" right="0.5" top="0.75" bottom="0.75" header="0.5" footer="0.5"/>
  <pageSetup orientation="landscape" paperSize="9" fitToHeight="0" fitToWidth="1"/>
  <headerFooter>
    <oddHeader>&amp;C&amp;"Calibri,Bold"SAL Lavori</oddHeader>
    <oddFooter>&amp;LGenerato il 11/04/2026&amp;CSAL Lavori — Uso Riservato&amp;RPag. &amp;P di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2:G10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10" customHeight="1"/>
    <row r="2" ht="36" customHeight="1">
      <c r="A2" s="33" t="inlineStr">
        <is>
          <t>RENDICONTO PROGRESSIVO SAL</t>
        </is>
      </c>
    </row>
    <row r="3" ht="20" customHeight="1">
      <c r="A3" s="7" t="inlineStr">
        <is>
          <t>N° SAL</t>
        </is>
      </c>
      <c r="B3" s="7" t="inlineStr">
        <is>
          <t>Periodo</t>
        </is>
      </c>
      <c r="C3" s="7" t="inlineStr">
        <is>
          <t>Importo SAL
(netto IVA)</t>
        </is>
      </c>
      <c r="D3" s="7" t="inlineStr">
        <is>
          <t>IVA
10%</t>
        </is>
      </c>
      <c r="E3" s="7" t="inlineStr">
        <is>
          <t>Ritenuta
5%</t>
        </is>
      </c>
      <c r="F3" s="7" t="inlineStr">
        <is>
          <t>Netto
liquidato</t>
        </is>
      </c>
      <c r="G3" s="7" t="inlineStr">
        <is>
          <t>Totale
Cumulato</t>
        </is>
      </c>
    </row>
    <row r="4" ht="20" customHeight="1">
      <c r="A4" s="34" t="n">
        <v>1</v>
      </c>
      <c r="B4" s="34" t="inlineStr">
        <is>
          <t>01/01/2026 - 28/02/2026</t>
        </is>
      </c>
      <c r="C4" s="13" t="n">
        <v>45800</v>
      </c>
      <c r="D4" s="13" t="n">
        <v>4580</v>
      </c>
      <c r="E4" s="13" t="n">
        <v>2290</v>
      </c>
      <c r="F4" s="13" t="n">
        <v>43510</v>
      </c>
      <c r="G4" s="13" t="n">
        <v>45800</v>
      </c>
    </row>
    <row r="5" ht="20" customHeight="1">
      <c r="A5" s="35" t="n">
        <v>2</v>
      </c>
      <c r="B5" s="35" t="inlineStr">
        <is>
          <t>01/03/2026 - 30/04/2026</t>
        </is>
      </c>
      <c r="C5" s="18" t="n">
        <v>38200</v>
      </c>
      <c r="D5" s="18" t="n">
        <v>3820</v>
      </c>
      <c r="E5" s="18" t="n">
        <v>1910</v>
      </c>
      <c r="F5" s="18" t="n">
        <v>36290</v>
      </c>
      <c r="G5" s="18" t="n">
        <v>84000</v>
      </c>
    </row>
    <row r="6" ht="20" customHeight="1">
      <c r="A6" s="34" t="n">
        <v>3</v>
      </c>
      <c r="B6" s="34" t="inlineStr">
        <is>
          <t>01/05/2026 - 30/06/2026</t>
        </is>
      </c>
      <c r="C6" s="13" t="n">
        <v>52100</v>
      </c>
      <c r="D6" s="13" t="n">
        <v>5210</v>
      </c>
      <c r="E6" s="13" t="n">
        <v>2605</v>
      </c>
      <c r="F6" s="13" t="n">
        <v>49495</v>
      </c>
      <c r="G6" s="13" t="n">
        <v>136100</v>
      </c>
    </row>
    <row r="7" ht="20" customHeight="1">
      <c r="A7" s="35" t="n">
        <v>4</v>
      </c>
      <c r="B7" s="35" t="inlineStr">
        <is>
          <t>01/07/2026 - 11/04/2026</t>
        </is>
      </c>
      <c r="C7" s="18" t="n">
        <v>29500</v>
      </c>
      <c r="D7" s="18" t="n">
        <v>2950</v>
      </c>
      <c r="E7" s="18" t="n">
        <v>1475</v>
      </c>
      <c r="F7" s="18" t="n">
        <v>28025</v>
      </c>
      <c r="G7" s="18" t="n">
        <v>165600</v>
      </c>
    </row>
    <row r="8" ht="22" customHeight="1">
      <c r="A8" s="36" t="inlineStr">
        <is>
          <t>TOTALE</t>
        </is>
      </c>
      <c r="B8" s="36" t="inlineStr"/>
      <c r="C8" s="37">
        <f>SUM(C4:C7)</f>
        <v/>
      </c>
      <c r="D8" s="37">
        <f>SUM(D4:D7)</f>
        <v/>
      </c>
      <c r="E8" s="37">
        <f>SUM(E4:E7)</f>
        <v/>
      </c>
      <c r="F8" s="37">
        <f>SUM(F4:F7)</f>
        <v/>
      </c>
      <c r="G8" s="37" t="inlineStr"/>
    </row>
    <row r="10" ht="20" customHeight="1">
      <c r="A10" s="38" t="inlineStr">
        <is>
          <t>GRAFICO AVANZAMENTO IMPORTI SAL</t>
        </is>
      </c>
    </row>
  </sheetData>
  <mergeCells count="2">
    <mergeCell ref="A2:G2"/>
    <mergeCell ref="A10:G10"/>
  </mergeCells>
  <pageMargins left="0.5" right="0.5" top="0.75" bottom="0.75" header="0.5" footer="0.5"/>
  <pageSetup orientation="portrait" paperSize="9" fitToHeight="0" fitToWidth="1"/>
  <headerFooter>
    <oddHeader>&amp;C&amp;"Calibri,Bold"Rendiconto SAL</oddHeader>
    <oddFooter>&amp;LGenerato il 11/04/2026&amp;CSAL Lavori — Uso Riservato&amp;RPag. &amp;P di &amp;N</oddFooter>
    <evenHeader/>
    <evenFooter/>
    <firstHeader/>
    <firstFooter/>
  </headerFooter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2:R1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12" customWidth="1" min="3" max="3"/>
    <col width="12" customWidth="1" min="4" max="4"/>
    <col width="12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</cols>
  <sheetData>
    <row r="2" ht="36" customHeight="1">
      <c r="A2" s="33" t="inlineStr">
        <is>
          <t>CRONOPROGRAMMA LAVORI</t>
        </is>
      </c>
    </row>
    <row r="3" ht="20" customHeight="1">
      <c r="A3" s="39" t="inlineStr">
        <is>
          <t>Data elaborazione: 11/04/2026</t>
        </is>
      </c>
    </row>
    <row r="4" ht="22" customHeight="1">
      <c r="A4" s="7" t="inlineStr">
        <is>
          <t>N°</t>
        </is>
      </c>
      <c r="B4" s="7" t="inlineStr">
        <is>
          <t>Lavorazione</t>
        </is>
      </c>
      <c r="C4" s="7" t="inlineStr">
        <is>
          <t>Data Inizio</t>
        </is>
      </c>
      <c r="D4" s="7" t="inlineStr">
        <is>
          <t>Data Fine</t>
        </is>
      </c>
      <c r="E4" s="7" t="inlineStr">
        <is>
          <t>Durata
(gg)</t>
        </is>
      </c>
      <c r="F4" s="7" t="inlineStr">
        <is>
          <t>SAL
Prev.</t>
        </is>
      </c>
      <c r="G4" s="7" t="inlineStr">
        <is>
          <t>Gen</t>
        </is>
      </c>
      <c r="H4" s="7" t="inlineStr">
        <is>
          <t>Feb</t>
        </is>
      </c>
      <c r="I4" s="7" t="inlineStr">
        <is>
          <t>Mar</t>
        </is>
      </c>
      <c r="J4" s="7" t="inlineStr">
        <is>
          <t>Apr</t>
        </is>
      </c>
      <c r="K4" s="7" t="inlineStr">
        <is>
          <t>Mag</t>
        </is>
      </c>
      <c r="L4" s="7" t="inlineStr">
        <is>
          <t>Giu</t>
        </is>
      </c>
      <c r="M4" s="7" t="inlineStr">
        <is>
          <t>Lug</t>
        </is>
      </c>
      <c r="N4" s="7" t="inlineStr">
        <is>
          <t>Ago</t>
        </is>
      </c>
      <c r="O4" s="7" t="inlineStr">
        <is>
          <t>Set</t>
        </is>
      </c>
      <c r="P4" s="7" t="inlineStr">
        <is>
          <t>Ott</t>
        </is>
      </c>
      <c r="Q4" s="7" t="inlineStr">
        <is>
          <t>Nov</t>
        </is>
      </c>
      <c r="R4" s="7" t="inlineStr">
        <is>
          <t>Dic</t>
        </is>
      </c>
    </row>
    <row r="5" ht="20" customHeight="1">
      <c r="A5" s="10" t="inlineStr">
        <is>
          <t>A</t>
        </is>
      </c>
      <c r="B5" s="11" t="inlineStr">
        <is>
          <t>Opere di fondazione e strutture</t>
        </is>
      </c>
      <c r="C5" s="10" t="inlineStr">
        <is>
          <t>02/04/2026</t>
        </is>
      </c>
      <c r="D5" s="10" t="inlineStr">
        <is>
          <t>01/06/2026</t>
        </is>
      </c>
      <c r="E5" s="10" t="n">
        <v>60</v>
      </c>
      <c r="F5" s="10" t="n">
        <v>1</v>
      </c>
      <c r="G5" s="40" t="n"/>
      <c r="H5" s="40" t="n"/>
      <c r="I5" s="40" t="n"/>
      <c r="J5" s="41" t="inlineStr">
        <is>
          <t>█</t>
        </is>
      </c>
      <c r="K5" s="41" t="inlineStr">
        <is>
          <t>█</t>
        </is>
      </c>
      <c r="L5" s="41" t="inlineStr">
        <is>
          <t>█</t>
        </is>
      </c>
      <c r="M5" s="40" t="n"/>
      <c r="N5" s="40" t="n"/>
      <c r="O5" s="40" t="n"/>
      <c r="P5" s="40" t="n"/>
      <c r="Q5" s="40" t="n"/>
      <c r="R5" s="40" t="n"/>
    </row>
    <row r="6" ht="20" customHeight="1">
      <c r="A6" s="15" t="inlineStr">
        <is>
          <t>B</t>
        </is>
      </c>
      <c r="B6" s="16" t="inlineStr">
        <is>
          <t>Murature e partizioni interne</t>
        </is>
      </c>
      <c r="C6" s="15" t="inlineStr">
        <is>
          <t>16/05/2026</t>
        </is>
      </c>
      <c r="D6" s="15" t="inlineStr">
        <is>
          <t>14/08/2026</t>
        </is>
      </c>
      <c r="E6" s="15" t="n">
        <v>90</v>
      </c>
      <c r="F6" s="15" t="n">
        <v>2</v>
      </c>
      <c r="G6" s="42" t="n"/>
      <c r="H6" s="42" t="n"/>
      <c r="I6" s="42" t="n"/>
      <c r="J6" s="42" t="n"/>
      <c r="K6" s="41" t="inlineStr">
        <is>
          <t>█</t>
        </is>
      </c>
      <c r="L6" s="41" t="inlineStr">
        <is>
          <t>█</t>
        </is>
      </c>
      <c r="M6" s="41" t="inlineStr">
        <is>
          <t>█</t>
        </is>
      </c>
      <c r="N6" s="41" t="inlineStr">
        <is>
          <t>█</t>
        </is>
      </c>
      <c r="O6" s="42" t="n"/>
      <c r="P6" s="42" t="n"/>
      <c r="Q6" s="42" t="n"/>
      <c r="R6" s="42" t="n"/>
    </row>
    <row r="7" ht="20" customHeight="1">
      <c r="A7" s="10" t="inlineStr">
        <is>
          <t>C</t>
        </is>
      </c>
      <c r="B7" s="11" t="inlineStr">
        <is>
          <t>Impianti idraulici e termici</t>
        </is>
      </c>
      <c r="C7" s="10" t="inlineStr">
        <is>
          <t>30/06/2026</t>
        </is>
      </c>
      <c r="D7" s="10" t="inlineStr">
        <is>
          <t>29/08/2026</t>
        </is>
      </c>
      <c r="E7" s="10" t="n">
        <v>60</v>
      </c>
      <c r="F7" s="10" t="n">
        <v>3</v>
      </c>
      <c r="G7" s="40" t="n"/>
      <c r="H7" s="40" t="n"/>
      <c r="I7" s="40" t="n"/>
      <c r="J7" s="40" t="n"/>
      <c r="K7" s="40" t="n"/>
      <c r="L7" s="41" t="inlineStr">
        <is>
          <t>█</t>
        </is>
      </c>
      <c r="M7" s="41" t="inlineStr">
        <is>
          <t>█</t>
        </is>
      </c>
      <c r="N7" s="41" t="inlineStr">
        <is>
          <t>█</t>
        </is>
      </c>
      <c r="O7" s="40" t="n"/>
      <c r="P7" s="40" t="n"/>
      <c r="Q7" s="40" t="n"/>
      <c r="R7" s="40" t="n"/>
    </row>
    <row r="8" ht="20" customHeight="1">
      <c r="A8" s="15" t="inlineStr">
        <is>
          <t>D</t>
        </is>
      </c>
      <c r="B8" s="16" t="inlineStr">
        <is>
          <t>Impianti elettrici</t>
        </is>
      </c>
      <c r="C8" s="15" t="inlineStr">
        <is>
          <t>30/06/2026</t>
        </is>
      </c>
      <c r="D8" s="15" t="inlineStr">
        <is>
          <t>29/08/2026</t>
        </is>
      </c>
      <c r="E8" s="15" t="n">
        <v>60</v>
      </c>
      <c r="F8" s="15" t="n">
        <v>3</v>
      </c>
      <c r="G8" s="42" t="n"/>
      <c r="H8" s="42" t="n"/>
      <c r="I8" s="42" t="n"/>
      <c r="J8" s="42" t="n"/>
      <c r="K8" s="42" t="n"/>
      <c r="L8" s="41" t="inlineStr">
        <is>
          <t>█</t>
        </is>
      </c>
      <c r="M8" s="41" t="inlineStr">
        <is>
          <t>█</t>
        </is>
      </c>
      <c r="N8" s="41" t="inlineStr">
        <is>
          <t>█</t>
        </is>
      </c>
      <c r="O8" s="42" t="n"/>
      <c r="P8" s="42" t="n"/>
      <c r="Q8" s="42" t="n"/>
      <c r="R8" s="42" t="n"/>
    </row>
    <row r="9" ht="20" customHeight="1">
      <c r="A9" s="10" t="inlineStr">
        <is>
          <t>E</t>
        </is>
      </c>
      <c r="B9" s="11" t="inlineStr">
        <is>
          <t>Opere di completamento e finitura</t>
        </is>
      </c>
      <c r="C9" s="10" t="inlineStr">
        <is>
          <t>29/08/2026</t>
        </is>
      </c>
      <c r="D9" s="10" t="inlineStr">
        <is>
          <t>13/10/2026</t>
        </is>
      </c>
      <c r="E9" s="10" t="n">
        <v>45</v>
      </c>
      <c r="F9" s="10" t="n">
        <v>4</v>
      </c>
      <c r="G9" s="40" t="n"/>
      <c r="H9" s="40" t="n"/>
      <c r="I9" s="40" t="n"/>
      <c r="J9" s="40" t="n"/>
      <c r="K9" s="40" t="n"/>
      <c r="L9" s="40" t="n"/>
      <c r="M9" s="40" t="n"/>
      <c r="N9" s="41" t="inlineStr">
        <is>
          <t>█</t>
        </is>
      </c>
      <c r="O9" s="41" t="inlineStr">
        <is>
          <t>█</t>
        </is>
      </c>
      <c r="P9" s="41" t="inlineStr">
        <is>
          <t>█</t>
        </is>
      </c>
      <c r="Q9" s="40" t="n"/>
      <c r="R9" s="40" t="n"/>
    </row>
    <row r="10" ht="20" customHeight="1">
      <c r="A10" s="15" t="inlineStr">
        <is>
          <t>F</t>
        </is>
      </c>
      <c r="B10" s="16" t="inlineStr">
        <is>
          <t>Sistemazioni esterne</t>
        </is>
      </c>
      <c r="C10" s="15" t="inlineStr">
        <is>
          <t>28/09/2026</t>
        </is>
      </c>
      <c r="D10" s="15" t="inlineStr">
        <is>
          <t>28/10/2026</t>
        </is>
      </c>
      <c r="E10" s="15" t="n">
        <v>30</v>
      </c>
      <c r="F10" s="15" t="n">
        <v>5</v>
      </c>
      <c r="G10" s="42" t="n"/>
      <c r="H10" s="42" t="n"/>
      <c r="I10" s="42" t="n"/>
      <c r="J10" s="42" t="n"/>
      <c r="K10" s="42" t="n"/>
      <c r="L10" s="42" t="n"/>
      <c r="M10" s="42" t="n"/>
      <c r="N10" s="42" t="n"/>
      <c r="O10" s="41" t="inlineStr">
        <is>
          <t>█</t>
        </is>
      </c>
      <c r="P10" s="41" t="inlineStr">
        <is>
          <t>█</t>
        </is>
      </c>
      <c r="Q10" s="42" t="n"/>
      <c r="R10" s="42" t="n"/>
    </row>
    <row r="11" ht="20" customHeight="1">
      <c r="A11" s="10" t="inlineStr">
        <is>
          <t>G</t>
        </is>
      </c>
      <c r="B11" s="11" t="inlineStr">
        <is>
          <t>Collaudi e consegna</t>
        </is>
      </c>
      <c r="C11" s="10" t="inlineStr">
        <is>
          <t>13/10/2026</t>
        </is>
      </c>
      <c r="D11" s="10" t="inlineStr">
        <is>
          <t>28/10/2026</t>
        </is>
      </c>
      <c r="E11" s="10" t="n">
        <v>15</v>
      </c>
      <c r="F11" s="10" t="n">
        <v>5</v>
      </c>
      <c r="G11" s="40" t="n"/>
      <c r="H11" s="40" t="n"/>
      <c r="I11" s="40" t="n"/>
      <c r="J11" s="40" t="n"/>
      <c r="K11" s="40" t="n"/>
      <c r="L11" s="40" t="n"/>
      <c r="M11" s="40" t="n"/>
      <c r="N11" s="40" t="n"/>
      <c r="O11" s="40" t="n"/>
      <c r="P11" s="41" t="inlineStr">
        <is>
          <t>█</t>
        </is>
      </c>
      <c r="Q11" s="40" t="n"/>
      <c r="R11" s="40" t="n"/>
    </row>
  </sheetData>
  <mergeCells count="2">
    <mergeCell ref="A2:R2"/>
    <mergeCell ref="A3:R3"/>
  </mergeCells>
  <pageMargins left="0.5" right="0.5" top="0.75" bottom="0.75" header="0.5" footer="0.5"/>
  <pageSetup orientation="landscape" fitToHeight="0" fitToWidth="1"/>
  <headerFooter>
    <oddHeader>&amp;C&amp;"Calibri,Bold"Cronoprogramma</oddHeader>
    <oddFooter>&amp;LGenerato il 11/04/2026&amp;CSAL Lavori — Uso Riservato&amp;RPag. &amp;P di &amp;N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2:H13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30" customWidth="1" min="2" max="2"/>
    <col width="15" customWidth="1" min="3" max="3"/>
    <col width="15" customWidth="1" min="4" max="4"/>
    <col width="15" customWidth="1" min="5" max="5"/>
    <col width="20" customWidth="1" min="6" max="6"/>
    <col width="18" customWidth="1" min="7" max="7"/>
    <col width="14" customWidth="1" min="8" max="8"/>
  </cols>
  <sheetData>
    <row r="2" ht="36" customHeight="1">
      <c r="A2" s="33" t="inlineStr">
        <is>
          <t>REGISTRO DOCUMENTI SAL</t>
        </is>
      </c>
    </row>
    <row r="3">
      <c r="A3" s="7" t="inlineStr">
        <is>
          <t>N°</t>
        </is>
      </c>
      <c r="B3" s="7" t="inlineStr">
        <is>
          <t>Documento</t>
        </is>
      </c>
      <c r="C3" s="7" t="inlineStr">
        <is>
          <t>Tipo</t>
        </is>
      </c>
      <c r="D3" s="7" t="inlineStr">
        <is>
          <t>N° Protocollo</t>
        </is>
      </c>
      <c r="E3" s="7" t="inlineStr">
        <is>
          <t>Data Emissione</t>
        </is>
      </c>
      <c r="F3" s="7" t="inlineStr">
        <is>
          <t>Emittente</t>
        </is>
      </c>
      <c r="G3" s="7" t="inlineStr">
        <is>
          <t>Stato</t>
        </is>
      </c>
      <c r="H3" s="7" t="inlineStr">
        <is>
          <t>Note</t>
        </is>
      </c>
    </row>
    <row r="4" ht="20" customHeight="1">
      <c r="A4" s="10" t="n">
        <v>1</v>
      </c>
      <c r="B4" s="11" t="inlineStr">
        <is>
          <t>Contratto di appalto</t>
        </is>
      </c>
      <c r="C4" s="10" t="inlineStr">
        <is>
          <t>Contratto</t>
        </is>
      </c>
      <c r="D4" s="10" t="inlineStr">
        <is>
          <t>001/C</t>
        </is>
      </c>
      <c r="E4" s="10" t="inlineStr">
        <is>
          <t>01/04/2026</t>
        </is>
      </c>
      <c r="F4" s="10" t="inlineStr">
        <is>
          <t>Committente</t>
        </is>
      </c>
      <c r="G4" s="43" t="inlineStr">
        <is>
          <t>Firmato</t>
        </is>
      </c>
      <c r="H4" s="10" t="inlineStr"/>
    </row>
    <row r="5" ht="20" customHeight="1">
      <c r="A5" s="15" t="n">
        <v>2</v>
      </c>
      <c r="B5" s="16" t="inlineStr">
        <is>
          <t>Verbale consegna lavori</t>
        </is>
      </c>
      <c r="C5" s="15" t="inlineStr">
        <is>
          <t>Verbale</t>
        </is>
      </c>
      <c r="D5" s="15" t="inlineStr">
        <is>
          <t>001/V</t>
        </is>
      </c>
      <c r="E5" s="15" t="inlineStr">
        <is>
          <t>03/04/2026</t>
        </is>
      </c>
      <c r="F5" s="15" t="inlineStr">
        <is>
          <t>DL</t>
        </is>
      </c>
      <c r="G5" s="43" t="inlineStr">
        <is>
          <t>Firmato</t>
        </is>
      </c>
      <c r="H5" s="15" t="inlineStr"/>
    </row>
    <row r="6" ht="20" customHeight="1">
      <c r="A6" s="10" t="n">
        <v>3</v>
      </c>
      <c r="B6" s="11" t="inlineStr">
        <is>
          <t>SAL N° 1 - Misure</t>
        </is>
      </c>
      <c r="C6" s="10" t="inlineStr">
        <is>
          <t>SAL</t>
        </is>
      </c>
      <c r="D6" s="10" t="inlineStr">
        <is>
          <t>SAL001</t>
        </is>
      </c>
      <c r="E6" s="10" t="inlineStr">
        <is>
          <t>06/05/2026</t>
        </is>
      </c>
      <c r="F6" s="10" t="inlineStr">
        <is>
          <t>Impresa</t>
        </is>
      </c>
      <c r="G6" s="43" t="inlineStr">
        <is>
          <t>Approvato</t>
        </is>
      </c>
      <c r="H6" s="10" t="inlineStr"/>
    </row>
    <row r="7" ht="20" customHeight="1">
      <c r="A7" s="15" t="n">
        <v>4</v>
      </c>
      <c r="B7" s="16" t="inlineStr">
        <is>
          <t>Certificato di pagamento N° 1</t>
        </is>
      </c>
      <c r="C7" s="15" t="inlineStr">
        <is>
          <t>Certificato</t>
        </is>
      </c>
      <c r="D7" s="15" t="inlineStr">
        <is>
          <t>CP001</t>
        </is>
      </c>
      <c r="E7" s="15" t="inlineStr">
        <is>
          <t>11/05/2026</t>
        </is>
      </c>
      <c r="F7" s="15" t="inlineStr">
        <is>
          <t>DL</t>
        </is>
      </c>
      <c r="G7" s="44" t="inlineStr">
        <is>
          <t>Emesso</t>
        </is>
      </c>
      <c r="H7" s="15" t="inlineStr"/>
    </row>
    <row r="8" ht="20" customHeight="1">
      <c r="A8" s="10" t="n">
        <v>5</v>
      </c>
      <c r="B8" s="11" t="inlineStr">
        <is>
          <t>SAL N° 2 - Misure</t>
        </is>
      </c>
      <c r="C8" s="10" t="inlineStr">
        <is>
          <t>SAL</t>
        </is>
      </c>
      <c r="D8" s="10" t="inlineStr">
        <is>
          <t>SAL002</t>
        </is>
      </c>
      <c r="E8" s="10" t="inlineStr">
        <is>
          <t>15/06/2026</t>
        </is>
      </c>
      <c r="F8" s="10" t="inlineStr">
        <is>
          <t>Impresa</t>
        </is>
      </c>
      <c r="G8" s="43" t="inlineStr">
        <is>
          <t>Approvato</t>
        </is>
      </c>
      <c r="H8" s="10" t="inlineStr"/>
    </row>
    <row r="9" ht="20" customHeight="1">
      <c r="A9" s="15" t="n">
        <v>6</v>
      </c>
      <c r="B9" s="16" t="inlineStr">
        <is>
          <t>Certificato di pagamento N° 2</t>
        </is>
      </c>
      <c r="C9" s="15" t="inlineStr">
        <is>
          <t>Certificato</t>
        </is>
      </c>
      <c r="D9" s="15" t="inlineStr">
        <is>
          <t>CP002</t>
        </is>
      </c>
      <c r="E9" s="15" t="inlineStr">
        <is>
          <t>20/06/2026</t>
        </is>
      </c>
      <c r="F9" s="15" t="inlineStr">
        <is>
          <t>DL</t>
        </is>
      </c>
      <c r="G9" s="44" t="inlineStr">
        <is>
          <t>Emesso</t>
        </is>
      </c>
      <c r="H9" s="15" t="inlineStr"/>
    </row>
    <row r="10" ht="20" customHeight="1">
      <c r="A10" s="10" t="n">
        <v>7</v>
      </c>
      <c r="B10" s="11" t="inlineStr">
        <is>
          <t>SAL N° 3 - Misure</t>
        </is>
      </c>
      <c r="C10" s="10" t="inlineStr">
        <is>
          <t>SAL</t>
        </is>
      </c>
      <c r="D10" s="10" t="inlineStr">
        <is>
          <t>SAL003</t>
        </is>
      </c>
      <c r="E10" s="10" t="inlineStr">
        <is>
          <t>30/07/2026</t>
        </is>
      </c>
      <c r="F10" s="10" t="inlineStr">
        <is>
          <t>Impresa</t>
        </is>
      </c>
      <c r="G10" s="45" t="inlineStr">
        <is>
          <t>In revisione</t>
        </is>
      </c>
      <c r="H10" s="10" t="inlineStr"/>
    </row>
    <row r="11" ht="20" customHeight="1">
      <c r="A11" s="15" t="n">
        <v>8</v>
      </c>
      <c r="B11" s="16" t="inlineStr">
        <is>
          <t>DURC Impresa</t>
        </is>
      </c>
      <c r="C11" s="15" t="inlineStr">
        <is>
          <t>DURC</t>
        </is>
      </c>
      <c r="D11" s="15" t="inlineStr">
        <is>
          <t>DURC001</t>
        </is>
      </c>
      <c r="E11" s="15" t="inlineStr">
        <is>
          <t>11/04/2026</t>
        </is>
      </c>
      <c r="F11" s="15" t="inlineStr">
        <is>
          <t>INPS/INAIL</t>
        </is>
      </c>
      <c r="G11" s="43" t="inlineStr">
        <is>
          <t>Valido</t>
        </is>
      </c>
      <c r="H11" s="15" t="inlineStr"/>
    </row>
    <row r="12" ht="20" customHeight="1">
      <c r="A12" s="10" t="n">
        <v>9</v>
      </c>
      <c r="B12" s="11" t="inlineStr">
        <is>
          <t>SAL N° 4 (corrente)</t>
        </is>
      </c>
      <c r="C12" s="10" t="inlineStr">
        <is>
          <t>SAL</t>
        </is>
      </c>
      <c r="D12" s="10" t="inlineStr">
        <is>
          <t>SAL004</t>
        </is>
      </c>
      <c r="E12" s="10" t="inlineStr">
        <is>
          <t>11/04/2026</t>
        </is>
      </c>
      <c r="F12" s="10" t="inlineStr">
        <is>
          <t>Impresa</t>
        </is>
      </c>
      <c r="G12" s="45" t="inlineStr">
        <is>
          <t>In corso</t>
        </is>
      </c>
      <c r="H12" s="10" t="inlineStr"/>
    </row>
    <row r="13" ht="20" customHeight="1">
      <c r="A13" s="15" t="n">
        <v>10</v>
      </c>
      <c r="B13" s="16" t="inlineStr">
        <is>
          <t>Verbale di sospensione lavori</t>
        </is>
      </c>
      <c r="C13" s="15" t="inlineStr">
        <is>
          <t>Verbale</t>
        </is>
      </c>
      <c r="D13" s="15" t="inlineStr">
        <is>
          <t>002/V</t>
        </is>
      </c>
      <c r="E13" s="15" t="inlineStr"/>
      <c r="F13" s="15" t="inlineStr">
        <is>
          <t>DL</t>
        </is>
      </c>
      <c r="G13" s="46" t="inlineStr">
        <is>
          <t>Da emettere</t>
        </is>
      </c>
      <c r="H13" s="15" t="inlineStr"/>
    </row>
  </sheetData>
  <mergeCells count="1">
    <mergeCell ref="A2:H2"/>
  </mergeCells>
  <dataValidations count="1">
    <dataValidation sqref="G4:G103" showErrorMessage="1" showInputMessage="1" allowBlank="1" type="list">
      <formula1>"Firmato,Approvato,Emesso,In revisione,In corso,Da emettere,Valido,Annullato"</formula1>
    </dataValidation>
  </dataValidations>
  <pageMargins left="0.5" right="0.5" top="0.75" bottom="0.75" header="0.5" footer="0.5"/>
  <pageSetup fitToHeight="0" fitToWidth="1"/>
  <headerFooter>
    <oddHeader>&amp;C&amp;"Calibri,Bold"Documentazione</oddHeader>
    <oddFooter>&amp;LGenerato il 11/04/2026&amp;CSAL Lavori — Uso Riservato&amp;RPag. &amp;P di &amp;N</oddFooter>
    <evenHeader/>
    <evenFooter/>
    <firstHeader/>
    <firstFooter/>
  </headerFooter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2:E3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20" customWidth="1" min="3" max="3"/>
    <col width="20" customWidth="1" min="4" max="4"/>
    <col width="25" customWidth="1" min="5" max="5"/>
  </cols>
  <sheetData>
    <row r="2" ht="36" customHeight="1">
      <c r="A2" s="33" t="inlineStr">
        <is>
          <t>PARAMETRI E DATI GENERALI APPALTO</t>
        </is>
      </c>
    </row>
    <row r="3" ht="22" customHeight="1">
      <c r="A3" s="47" t="inlineStr">
        <is>
          <t>DATI GENERALI</t>
        </is>
      </c>
    </row>
    <row r="4">
      <c r="A4" s="8" t="inlineStr">
        <is>
          <t>N°</t>
        </is>
      </c>
      <c r="B4" s="8" t="inlineStr">
        <is>
          <t>Parametro</t>
        </is>
      </c>
      <c r="C4" s="8" t="inlineStr">
        <is>
          <t>Valore</t>
        </is>
      </c>
      <c r="D4" s="8" t="inlineStr">
        <is>
          <t>Unità / Formato</t>
        </is>
      </c>
      <c r="E4" s="8" t="inlineStr">
        <is>
          <t>Note</t>
        </is>
      </c>
    </row>
    <row r="5" ht="20" customHeight="1">
      <c r="A5" s="10" t="n">
        <v>1</v>
      </c>
      <c r="B5" s="11" t="inlineStr">
        <is>
          <t>Denominazione Opera</t>
        </is>
      </c>
      <c r="C5" s="48" t="inlineStr"/>
      <c r="D5" s="11" t="inlineStr"/>
      <c r="E5" s="11" t="inlineStr">
        <is>
          <t>Inserire la denominazione completa dell'opera</t>
        </is>
      </c>
    </row>
    <row r="6" ht="20" customHeight="1">
      <c r="A6" s="15" t="n">
        <v>2</v>
      </c>
      <c r="B6" s="16" t="inlineStr">
        <is>
          <t>Committente / Stazione Appaltante</t>
        </is>
      </c>
      <c r="C6" s="48" t="inlineStr"/>
      <c r="D6" s="16" t="inlineStr"/>
      <c r="E6" s="16" t="inlineStr">
        <is>
          <t>Es: Comune di Roma</t>
        </is>
      </c>
    </row>
    <row r="7" ht="20" customHeight="1">
      <c r="A7" s="10" t="n">
        <v>3</v>
      </c>
      <c r="B7" s="11" t="inlineStr">
        <is>
          <t>Codice CIG</t>
        </is>
      </c>
      <c r="C7" s="48" t="inlineStr"/>
      <c r="D7" s="11" t="inlineStr"/>
      <c r="E7" s="11" t="inlineStr">
        <is>
          <t>Codice Identificativo Gara</t>
        </is>
      </c>
    </row>
    <row r="8" ht="20" customHeight="1">
      <c r="A8" s="15" t="n">
        <v>4</v>
      </c>
      <c r="B8" s="16" t="inlineStr">
        <is>
          <t>Codice CUP</t>
        </is>
      </c>
      <c r="C8" s="48" t="inlineStr"/>
      <c r="D8" s="16" t="inlineStr"/>
      <c r="E8" s="16" t="inlineStr">
        <is>
          <t>Codice Unico Progetto</t>
        </is>
      </c>
    </row>
    <row r="9" ht="20" customHeight="1">
      <c r="A9" s="10" t="n">
        <v>5</v>
      </c>
      <c r="B9" s="11" t="inlineStr">
        <is>
          <t>Importo a base d'asta (€)</t>
        </is>
      </c>
      <c r="C9" s="48" t="n">
        <v>0</v>
      </c>
      <c r="D9" s="11" t="inlineStr"/>
      <c r="E9" s="11" t="inlineStr">
        <is>
          <t>Importo netto IVA</t>
        </is>
      </c>
    </row>
    <row r="10" ht="20" customHeight="1">
      <c r="A10" s="15" t="n">
        <v>6</v>
      </c>
      <c r="B10" s="16" t="inlineStr">
        <is>
          <t>Importo contrattuale (€)</t>
        </is>
      </c>
      <c r="C10" s="48" t="n">
        <v>0</v>
      </c>
      <c r="D10" s="16" t="inlineStr"/>
      <c r="E10" s="16" t="inlineStr">
        <is>
          <t>Dopo ribasso d'asta</t>
        </is>
      </c>
    </row>
    <row r="11" ht="20" customHeight="1">
      <c r="A11" s="10" t="n">
        <v>7</v>
      </c>
      <c r="B11" s="11" t="inlineStr">
        <is>
          <t>Ribasso d'asta (%)</t>
        </is>
      </c>
      <c r="C11" s="48" t="n">
        <v>0</v>
      </c>
      <c r="D11" s="11" t="inlineStr"/>
      <c r="E11" s="11" t="inlineStr">
        <is>
          <t>Percentuale di ribasso</t>
        </is>
      </c>
    </row>
    <row r="12" ht="20" customHeight="1">
      <c r="A12" s="15" t="n">
        <v>8</v>
      </c>
      <c r="B12" s="16" t="inlineStr">
        <is>
          <t>Data stipula contratto</t>
        </is>
      </c>
      <c r="C12" s="48" t="inlineStr">
        <is>
          <t>11/04/2026</t>
        </is>
      </c>
      <c r="D12" s="16" t="inlineStr"/>
      <c r="E12" s="16" t="inlineStr">
        <is>
          <t>GG/MM/AAAA</t>
        </is>
      </c>
    </row>
    <row r="13" ht="20" customHeight="1">
      <c r="A13" s="10" t="n">
        <v>9</v>
      </c>
      <c r="B13" s="11" t="inlineStr">
        <is>
          <t>Durata contrattuale (giorni)</t>
        </is>
      </c>
      <c r="C13" s="48" t="n">
        <v>240</v>
      </c>
      <c r="D13" s="11" t="inlineStr"/>
      <c r="E13" s="11" t="inlineStr">
        <is>
          <t>Giorni naturali consecutivi</t>
        </is>
      </c>
    </row>
    <row r="14" ht="20" customHeight="1">
      <c r="A14" s="15" t="n">
        <v>10</v>
      </c>
      <c r="B14" s="16" t="inlineStr">
        <is>
          <t>Data prevista ultimazione</t>
        </is>
      </c>
      <c r="C14" s="48" t="inlineStr">
        <is>
          <t>07/12/2026</t>
        </is>
      </c>
      <c r="D14" s="16" t="inlineStr"/>
      <c r="E14" s="16" t="inlineStr">
        <is>
          <t>Calcolata automaticamente</t>
        </is>
      </c>
    </row>
    <row r="16" ht="22" customHeight="1">
      <c r="A16" s="47" t="inlineStr">
        <is>
          <t>ALIQUOTE E RITENUTE</t>
        </is>
      </c>
    </row>
    <row r="17">
      <c r="A17" s="8" t="inlineStr">
        <is>
          <t>N°</t>
        </is>
      </c>
      <c r="B17" s="8" t="inlineStr">
        <is>
          <t>Parametro</t>
        </is>
      </c>
      <c r="C17" s="8" t="inlineStr">
        <is>
          <t>Valore</t>
        </is>
      </c>
      <c r="D17" s="8" t="inlineStr">
        <is>
          <t>Unità / Formato</t>
        </is>
      </c>
      <c r="E17" s="8" t="inlineStr">
        <is>
          <t>Note</t>
        </is>
      </c>
    </row>
    <row r="18" ht="20" customHeight="1">
      <c r="A18" s="10" t="n">
        <v>1</v>
      </c>
      <c r="B18" s="11" t="inlineStr">
        <is>
          <t>Aliquota IVA (%)</t>
        </is>
      </c>
      <c r="C18" s="48" t="n">
        <v>10</v>
      </c>
      <c r="D18" s="11" t="inlineStr"/>
      <c r="E18" s="11" t="inlineStr">
        <is>
          <t>10% per appalti pubblici lavori edili</t>
        </is>
      </c>
    </row>
    <row r="19" ht="20" customHeight="1">
      <c r="A19" s="15" t="n">
        <v>2</v>
      </c>
      <c r="B19" s="16" t="inlineStr">
        <is>
          <t>Ritenuta a garanzia (%)</t>
        </is>
      </c>
      <c r="C19" s="48" t="n">
        <v>5</v>
      </c>
      <c r="D19" s="16" t="inlineStr"/>
      <c r="E19" s="16" t="inlineStr">
        <is>
          <t>Art. 30 D.Lgs. 50/2016</t>
        </is>
      </c>
    </row>
    <row r="20" ht="20" customHeight="1">
      <c r="A20" s="10" t="n">
        <v>3</v>
      </c>
      <c r="B20" s="11" t="inlineStr">
        <is>
          <t>INPS Cassa Edile (%)</t>
        </is>
      </c>
      <c r="C20" s="48" t="n">
        <v>15.2</v>
      </c>
      <c r="D20" s="11" t="inlineStr"/>
      <c r="E20" s="11" t="inlineStr">
        <is>
          <t>Quota a carico impresa</t>
        </is>
      </c>
    </row>
    <row r="21" ht="20" customHeight="1">
      <c r="A21" s="15" t="n">
        <v>4</v>
      </c>
      <c r="B21" s="16" t="inlineStr">
        <is>
          <t>INAIL - Premio assicurativo (%)</t>
        </is>
      </c>
      <c r="C21" s="48" t="n">
        <v>3.5</v>
      </c>
      <c r="D21" s="16" t="inlineStr"/>
      <c r="E21" s="16" t="inlineStr">
        <is>
          <t>Valore indicativo</t>
        </is>
      </c>
    </row>
    <row r="22" ht="20" customHeight="1">
      <c r="A22" s="10" t="n">
        <v>5</v>
      </c>
      <c r="B22" s="11" t="inlineStr">
        <is>
          <t>Polizza CAR - Massimale (€)</t>
        </is>
      </c>
      <c r="C22" s="48" t="n">
        <v>0</v>
      </c>
      <c r="D22" s="11" t="inlineStr"/>
      <c r="E22" s="11" t="inlineStr">
        <is>
          <t>Rischi costruzione e montaggio</t>
        </is>
      </c>
    </row>
    <row r="24" ht="22" customHeight="1">
      <c r="A24" s="47" t="inlineStr">
        <is>
          <t>DATI TECNICI</t>
        </is>
      </c>
    </row>
    <row r="25">
      <c r="A25" s="8" t="inlineStr">
        <is>
          <t>N°</t>
        </is>
      </c>
      <c r="B25" s="8" t="inlineStr">
        <is>
          <t>Parametro</t>
        </is>
      </c>
      <c r="C25" s="8" t="inlineStr">
        <is>
          <t>Valore</t>
        </is>
      </c>
      <c r="D25" s="8" t="inlineStr">
        <is>
          <t>Unità / Formato</t>
        </is>
      </c>
      <c r="E25" s="8" t="inlineStr">
        <is>
          <t>Note</t>
        </is>
      </c>
    </row>
    <row r="26" ht="20" customHeight="1">
      <c r="A26" s="10" t="n">
        <v>1</v>
      </c>
      <c r="B26" s="11" t="inlineStr">
        <is>
          <t>Responsabile Unico del Procedimento (RUP)</t>
        </is>
      </c>
      <c r="C26" s="48" t="inlineStr"/>
      <c r="D26" s="11" t="inlineStr"/>
      <c r="E26" s="11" t="inlineStr">
        <is>
          <t>Nominativo</t>
        </is>
      </c>
    </row>
    <row r="27" ht="20" customHeight="1">
      <c r="A27" s="15" t="n">
        <v>2</v>
      </c>
      <c r="B27" s="16" t="inlineStr">
        <is>
          <t>Direttore dei Lavori</t>
        </is>
      </c>
      <c r="C27" s="48" t="inlineStr"/>
      <c r="D27" s="16" t="inlineStr"/>
      <c r="E27" s="16" t="inlineStr">
        <is>
          <t>Nominativo</t>
        </is>
      </c>
    </row>
    <row r="28" ht="20" customHeight="1">
      <c r="A28" s="10" t="n">
        <v>3</v>
      </c>
      <c r="B28" s="11" t="inlineStr">
        <is>
          <t>Coordinatore Sicurezza in fase di esecuzione</t>
        </is>
      </c>
      <c r="C28" s="48" t="inlineStr"/>
      <c r="D28" s="11" t="inlineStr"/>
      <c r="E28" s="11" t="inlineStr">
        <is>
          <t>Nominativo</t>
        </is>
      </c>
    </row>
    <row r="29" ht="20" customHeight="1">
      <c r="A29" s="15" t="n">
        <v>4</v>
      </c>
      <c r="B29" s="16" t="inlineStr">
        <is>
          <t>Collaudatore</t>
        </is>
      </c>
      <c r="C29" s="48" t="inlineStr"/>
      <c r="D29" s="16" t="inlineStr"/>
      <c r="E29" s="16" t="inlineStr">
        <is>
          <t>Nominativo</t>
        </is>
      </c>
    </row>
    <row r="30" ht="20" customHeight="1">
      <c r="A30" s="10" t="n">
        <v>5</v>
      </c>
      <c r="B30" s="11" t="inlineStr">
        <is>
          <t>Numero SAL previsti</t>
        </is>
      </c>
      <c r="C30" s="48" t="n">
        <v>5</v>
      </c>
      <c r="D30" s="11" t="inlineStr"/>
      <c r="E30" s="11" t="inlineStr">
        <is>
          <t>Frequenza di presentazione SAL</t>
        </is>
      </c>
    </row>
    <row r="31" ht="20" customHeight="1">
      <c r="A31" s="15" t="n">
        <v>6</v>
      </c>
      <c r="B31" s="16" t="inlineStr">
        <is>
          <t>Frequenza SAL (giorni)</t>
        </is>
      </c>
      <c r="C31" s="48" t="n">
        <v>60</v>
      </c>
      <c r="D31" s="16" t="inlineStr"/>
      <c r="E31" s="16" t="inlineStr">
        <is>
          <t>Ogni quanti giorni</t>
        </is>
      </c>
    </row>
  </sheetData>
  <mergeCells count="4">
    <mergeCell ref="A2:E2"/>
    <mergeCell ref="A3:E3"/>
    <mergeCell ref="A16:E16"/>
    <mergeCell ref="A24:E24"/>
  </mergeCells>
  <pageMargins left="0.5" right="0.5" top="0.75" bottom="0.75" header="0.5" footer="0.5"/>
  <pageSetup fitToHeight="0" fitToWidth="1"/>
  <headerFooter>
    <oddHeader>&amp;C&amp;"Calibri,Bold"Parametri</oddHeader>
    <oddFooter>&amp;LGenerato il 11/04/2026&amp;CSAL Lavori — Uso Riservato&amp;RPag. &amp;P di &amp;N</oddFooter>
    <evenHeader/>
    <evenFooter/>
    <firstHeader/>
    <firstFooter/>
  </headerFooter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2:D33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60" customWidth="1" min="3" max="3"/>
    <col width="18" customWidth="1" min="4" max="4"/>
  </cols>
  <sheetData>
    <row r="2" ht="40" customHeight="1">
      <c r="A2" s="49" t="inlineStr">
        <is>
          <t>GUIDA ALL'UTILIZZO — MODELLO SAL LAVORI</t>
        </is>
      </c>
    </row>
    <row r="3" ht="20" customHeight="1">
      <c r="A3" s="39" t="inlineStr">
        <is>
          <t>Documento generato il: 11/04/2026</t>
        </is>
      </c>
    </row>
    <row r="4" ht="22" customHeight="1">
      <c r="A4" s="50" t="inlineStr">
        <is>
          <t>DESCRIZIONE MODELLO</t>
        </is>
      </c>
    </row>
    <row r="5" ht="40" customHeight="1">
      <c r="A5" s="51" t="n">
        <v>1</v>
      </c>
      <c r="B5" s="24" t="inlineStr">
        <is>
          <t>Scopo</t>
        </is>
      </c>
      <c r="C5" s="11" t="inlineStr">
        <is>
          <t>Questo modello consente la gestione completa degli Stati di Avanzamento Lavori (SAL) per appalti pubblici e privati, in conformità al D.Lgs. 36/2023 (Codice dei Contratti Pubblici).</t>
        </is>
      </c>
      <c r="D5" s="6" t="n"/>
    </row>
    <row r="6" ht="40" customHeight="1">
      <c r="A6" s="52" t="n">
        <v>2</v>
      </c>
      <c r="B6" s="24" t="inlineStr">
        <is>
          <t>Struttura</t>
        </is>
      </c>
      <c r="C6" s="16" t="inlineStr">
        <is>
          <t>Il modello è composto da 6 fogli: SAL Lavori (compilazione principale), Rendiconto SAL (storico), Cronoprogramma (tempistica), Documentazione (registro), Parametri (dati generali), Istruzioni (questa guida).</t>
        </is>
      </c>
      <c r="D6" s="6" t="n"/>
    </row>
    <row r="7" ht="40" customHeight="1">
      <c r="A7" s="51" t="n">
        <v>3</v>
      </c>
      <c r="B7" s="24" t="inlineStr">
        <is>
          <t>Normativa di riferimento</t>
        </is>
      </c>
      <c r="C7" s="11" t="inlineStr">
        <is>
          <t>D.Lgs. 36/2023, D.P.R. 207/2010, Capitolato Speciale d'Appalto, NormE UNI 11337.</t>
        </is>
      </c>
      <c r="D7" s="6" t="n"/>
    </row>
    <row r="9" ht="22" customHeight="1">
      <c r="A9" s="50" t="inlineStr">
        <is>
          <t>FOGLIO SAL LAVORI</t>
        </is>
      </c>
    </row>
    <row r="10" ht="40" customHeight="1">
      <c r="A10" s="51" t="n">
        <v>1</v>
      </c>
      <c r="B10" s="24" t="inlineStr">
        <is>
          <t>Intestazione (righe 3-6)</t>
        </is>
      </c>
      <c r="C10" s="11" t="inlineStr">
        <is>
          <t>Compilare i campi in giallo: Committente, Impresa, N° Contratto, N° SAL, periodo di riferimento, importo contrattuale.</t>
        </is>
      </c>
      <c r="D10" s="6" t="n"/>
    </row>
    <row r="11" ht="40" customHeight="1">
      <c r="A11" s="52" t="n">
        <v>2</v>
      </c>
      <c r="B11" s="24" t="inlineStr">
        <is>
          <t>Corpo SAL (righe 9+)</t>
        </is>
      </c>
      <c r="C11" s="16" t="inlineStr">
        <is>
          <t>Inserire nelle colonne in giallo le quantità rilevate: 'Quantità Precedente' (SAL precedenti) e 'Quantità Attuale' (questo SAL). Gli importi si calcolano automaticamente.</t>
        </is>
      </c>
      <c r="D11" s="6" t="n"/>
    </row>
    <row r="12" ht="40" customHeight="1">
      <c r="A12" s="51" t="n">
        <v>3</v>
      </c>
      <c r="B12" s="24" t="inlineStr">
        <is>
          <t>Avanzamento %</t>
        </is>
      </c>
      <c r="C12" s="11" t="inlineStr">
        <is>
          <t>La colonna M calcola automaticamente l'avanzamento percentuale rispetto all'importo contrattuale.</t>
        </is>
      </c>
      <c r="D12" s="6" t="n"/>
    </row>
    <row r="13" ht="40" customHeight="1">
      <c r="A13" s="52" t="n">
        <v>4</v>
      </c>
      <c r="B13" s="24" t="inlineStr">
        <is>
          <t>Riepilogo economico</t>
        </is>
      </c>
      <c r="C13" s="16" t="inlineStr">
        <is>
          <t>Il riepilogo sotto la tabella calcola automaticamente ritenuta 5% (art. 30 D.Lgs. 50/2016) e IVA 10%.</t>
        </is>
      </c>
      <c r="D13" s="6" t="n"/>
    </row>
    <row r="14" ht="40" customHeight="1">
      <c r="A14" s="51" t="n">
        <v>5</v>
      </c>
      <c r="B14" s="24" t="inlineStr">
        <is>
          <t>Firme</t>
        </is>
      </c>
      <c r="C14" s="11" t="inlineStr">
        <is>
          <t>Le righe di firma sono posizionate in fondo al foglio. Stampare e far firmare a: DL, Responsabile Impresa, RUP.</t>
        </is>
      </c>
      <c r="D14" s="6" t="n"/>
    </row>
    <row r="16" ht="22" customHeight="1">
      <c r="A16" s="50" t="inlineStr">
        <is>
          <t>FOGLIO RENDICONTO SAL</t>
        </is>
      </c>
    </row>
    <row r="17" ht="40" customHeight="1">
      <c r="A17" s="51" t="n">
        <v>1</v>
      </c>
      <c r="B17" s="24" t="inlineStr">
        <is>
          <t>Storico SAL</t>
        </is>
      </c>
      <c r="C17" s="11" t="inlineStr">
        <is>
          <t>Contiene il registro di tutti i SAL emessi con importi, IVA, ritenute e cumulato progressivo.</t>
        </is>
      </c>
      <c r="D17" s="6" t="n"/>
    </row>
    <row r="18" ht="40" customHeight="1">
      <c r="A18" s="52" t="n">
        <v>2</v>
      </c>
      <c r="B18" s="24" t="inlineStr">
        <is>
          <t>Grafico</t>
        </is>
      </c>
      <c r="C18" s="16" t="inlineStr">
        <is>
          <t>Il grafico a barre mostra l'andamento degli importi per SAL.</t>
        </is>
      </c>
      <c r="D18" s="6" t="n"/>
    </row>
    <row r="20" ht="22" customHeight="1">
      <c r="A20" s="50" t="inlineStr">
        <is>
          <t>FOGLIO DOCUMENTAZIONE</t>
        </is>
      </c>
    </row>
    <row r="21" ht="40" customHeight="1">
      <c r="A21" s="51" t="n">
        <v>1</v>
      </c>
      <c r="B21" s="24" t="inlineStr">
        <is>
          <t>Registro documenti</t>
        </is>
      </c>
      <c r="C21" s="11" t="inlineStr">
        <is>
          <t>Tenere aggiornato l'elenco di tutti i documenti dell'appalto: contratto, verbali, SAL, certificati di pagamento, DURC.</t>
        </is>
      </c>
      <c r="D21" s="6" t="n"/>
    </row>
    <row r="22" ht="40" customHeight="1">
      <c r="A22" s="52" t="n">
        <v>2</v>
      </c>
      <c r="B22" s="24" t="inlineStr">
        <is>
          <t>DURC</t>
        </is>
      </c>
      <c r="C22" s="16" t="inlineStr">
        <is>
          <t>Il DURC (Documento Unico di Regolarità Contributiva) deve essere verificato prima di ogni pagamento. Rilasciato da INPS/INAIL, validità 120 giorni.</t>
        </is>
      </c>
      <c r="D22" s="6" t="n"/>
    </row>
    <row r="23" ht="40" customHeight="1">
      <c r="A23" s="51" t="n">
        <v>3</v>
      </c>
      <c r="B23" s="24" t="inlineStr">
        <is>
          <t>Stato documenti</t>
        </is>
      </c>
      <c r="C23" s="11" t="inlineStr">
        <is>
          <t>Usare il menù a tendina nella colonna G per aggiornare lo stato di ogni documento.</t>
        </is>
      </c>
      <c r="D23" s="6" t="n"/>
    </row>
    <row r="25" ht="22" customHeight="1">
      <c r="A25" s="50" t="inlineStr">
        <is>
          <t>INDICAZIONI OPERATIVE</t>
        </is>
      </c>
    </row>
    <row r="26" ht="40" customHeight="1">
      <c r="A26" s="51" t="n">
        <v>1</v>
      </c>
      <c r="B26" s="24" t="inlineStr">
        <is>
          <t>Frequenza compilazione</t>
        </is>
      </c>
      <c r="C26" s="11" t="inlineStr">
        <is>
          <t>Il SAL deve essere presentato nei termini previsti dal contratto (tipicamente ogni 30-60 giorni per importi &gt; soglia).</t>
        </is>
      </c>
      <c r="D26" s="6" t="n"/>
    </row>
    <row r="27" ht="40" customHeight="1">
      <c r="A27" s="52" t="n">
        <v>2</v>
      </c>
      <c r="B27" s="24" t="inlineStr">
        <is>
          <t>Ritenuta a garanzia</t>
        </is>
      </c>
      <c r="C27" s="16" t="inlineStr">
        <is>
          <t>Il 5% viene trattenuto su ogni SAL e svincolato al collaudo finale (art. 30, comma 5-bis D.Lgs. 50/2016 / art. 117 D.Lgs. 36/2023).</t>
        </is>
      </c>
      <c r="D27" s="6" t="n"/>
    </row>
    <row r="28" ht="40" customHeight="1">
      <c r="A28" s="51" t="n">
        <v>3</v>
      </c>
      <c r="B28" s="24" t="inlineStr">
        <is>
          <t>Fatturazione elettronica</t>
        </is>
      </c>
      <c r="C28" s="11" t="inlineStr">
        <is>
          <t>Dopo approvazione del Certificato di Pagamento, l'impresa emette fattura elettronica tramite SDI con i dati del contratto (CIG/CUP).</t>
        </is>
      </c>
      <c r="D28" s="6" t="n"/>
    </row>
    <row r="29" ht="40" customHeight="1">
      <c r="A29" s="52" t="n">
        <v>4</v>
      </c>
      <c r="B29" s="24" t="inlineStr">
        <is>
          <t>Tracciabilità flussi</t>
        </is>
      </c>
      <c r="C29" s="16" t="inlineStr">
        <is>
          <t>Tutti i pagamenti devono transitare su conto corrente dedicato ex L. 136/2010 (tracciabilità flussi finanziari).</t>
        </is>
      </c>
      <c r="D29" s="6" t="n"/>
    </row>
    <row r="30" ht="40" customHeight="1">
      <c r="A30" s="51" t="n">
        <v>5</v>
      </c>
      <c r="B30" s="24" t="inlineStr">
        <is>
          <t>F24 ritenute fiscali</t>
        </is>
      </c>
      <c r="C30" s="11" t="inlineStr">
        <is>
          <t>Il committente (se sostituto d'imposta) versa le ritenute d'acconto tramite modello F24 entro il 16 del mese successivo.</t>
        </is>
      </c>
      <c r="D30" s="6" t="n"/>
    </row>
    <row r="32">
      <c r="A32" s="45" t="inlineStr">
        <is>
          <t>⚠ AVVERTENZE LEGALI</t>
        </is>
      </c>
    </row>
    <row r="33" ht="50" customHeight="1">
      <c r="A33" s="53" t="inlineStr">
        <is>
          <t>Questo modello ha valore indicativo e non sostituisce la consulenza legale o tecnica specializzata. Verificare sempre la conformità alla normativa vigente, al Capitolato Speciale d'Appalto e alle disposizioni contrattuali specifiche. L'utente è responsabile della correttezza dei dati inseriti.</t>
        </is>
      </c>
    </row>
  </sheetData>
  <mergeCells count="27">
    <mergeCell ref="A2:D2"/>
    <mergeCell ref="A3:D3"/>
    <mergeCell ref="A4:D4"/>
    <mergeCell ref="C5:D5"/>
    <mergeCell ref="C6:D6"/>
    <mergeCell ref="C7:D7"/>
    <mergeCell ref="A9:D9"/>
    <mergeCell ref="C10:D10"/>
    <mergeCell ref="C11:D11"/>
    <mergeCell ref="C12:D12"/>
    <mergeCell ref="C13:D13"/>
    <mergeCell ref="C14:D14"/>
    <mergeCell ref="A16:D16"/>
    <mergeCell ref="C17:D17"/>
    <mergeCell ref="C18:D18"/>
    <mergeCell ref="A20:D20"/>
    <mergeCell ref="C21:D21"/>
    <mergeCell ref="C22:D22"/>
    <mergeCell ref="C23:D23"/>
    <mergeCell ref="A25:D25"/>
    <mergeCell ref="C26:D26"/>
    <mergeCell ref="C27:D27"/>
    <mergeCell ref="C28:D28"/>
    <mergeCell ref="C29:D29"/>
    <mergeCell ref="C30:D30"/>
    <mergeCell ref="A32:D32"/>
    <mergeCell ref="A33:D33"/>
  </mergeCells>
  <pageMargins left="0.5" right="0.5" top="0.75" bottom="0.75" header="0.5" footer="0.5"/>
  <pageSetup fitToHeight="0" fitToWidth="1"/>
  <headerFooter>
    <oddHeader>&amp;C&amp;"Calibri,Bold"Istruzioni</oddHeader>
    <oddFooter>&amp;LGenerato il 11/04/2026&amp;CSAL Lavori — Uso Riservato&amp;RPag. &amp;P di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2026-04-11T20:07:58Z</dcterms:created>
  <dcterms:modified xmlns:dcterms="http://purl.org/dc/terms/" xmlns:xsi="http://www.w3.org/2001/XMLSchema-instance" xsi:type="dcterms:W3CDTF">2026-04-11T20:07:58Z</dcterms:modified>
</cp:coreProperties>
</file>